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/>
  </bookViews>
  <sheets>
    <sheet name="InfoConsolidadoActuaciones" sheetId="1" r:id="rId1"/>
  </sheets>
  <externalReferences>
    <externalReference r:id="rId2"/>
    <externalReference r:id="rId3"/>
  </externalReferences>
  <definedNames>
    <definedName name="_xlnm.Print_Titles" localSheetId="0">InfoConsolidadoActuaciones!#REF!</definedName>
  </definedNames>
  <calcPr calcId="145621"/>
</workbook>
</file>

<file path=xl/calcChain.xml><?xml version="1.0" encoding="utf-8"?>
<calcChain xmlns="http://schemas.openxmlformats.org/spreadsheetml/2006/main">
  <c r="C28" i="1" l="1"/>
  <c r="E24" i="1"/>
  <c r="D18" i="1"/>
  <c r="C18" i="1"/>
  <c r="B18" i="1"/>
  <c r="E17" i="1"/>
  <c r="E16" i="1"/>
  <c r="E15" i="1"/>
  <c r="E14" i="1"/>
  <c r="E13" i="1"/>
  <c r="E12" i="1"/>
  <c r="E11" i="1"/>
  <c r="E10" i="1"/>
  <c r="E9" i="1"/>
  <c r="E8" i="1"/>
  <c r="E7" i="1"/>
  <c r="E6" i="1"/>
  <c r="B19" i="1" l="1"/>
  <c r="E23" i="1" s="1"/>
  <c r="E25" i="1" s="1"/>
  <c r="E26" i="1" s="1"/>
</calcChain>
</file>

<file path=xl/sharedStrings.xml><?xml version="1.0" encoding="utf-8"?>
<sst xmlns="http://schemas.openxmlformats.org/spreadsheetml/2006/main" count="25" uniqueCount="25">
  <si>
    <t>1. IFIS cargados en plataforma ANM</t>
  </si>
  <si>
    <t xml:space="preserve">Fecha </t>
  </si>
  <si>
    <t>CICLO 1</t>
  </si>
  <si>
    <t>CICLO 2</t>
  </si>
  <si>
    <t>CICLO 3</t>
  </si>
  <si>
    <t>Total Mes</t>
  </si>
  <si>
    <t>Total Ciclo</t>
  </si>
  <si>
    <t>Total General</t>
  </si>
  <si>
    <t>2. IFIS tramitados en plataforma (acumulado a la fecha)</t>
  </si>
  <si>
    <t>RESUMEN</t>
  </si>
  <si>
    <t>Estado</t>
  </si>
  <si>
    <t>N°</t>
  </si>
  <si>
    <t>ÍTEM</t>
  </si>
  <si>
    <t>NÚMERO</t>
  </si>
  <si>
    <t xml:space="preserve">Asignado a profesional </t>
  </si>
  <si>
    <t>Cargados</t>
  </si>
  <si>
    <t>En estudio</t>
  </si>
  <si>
    <t>Tramitados</t>
  </si>
  <si>
    <t>Rechazado</t>
  </si>
  <si>
    <t>Por repartir</t>
  </si>
  <si>
    <t>Aprobado y pendiente para firma</t>
  </si>
  <si>
    <t>Por tramitar</t>
  </si>
  <si>
    <t>Aprobado y cerrado</t>
  </si>
  <si>
    <t>Total</t>
  </si>
  <si>
    <t xml:space="preserve">INFORMES DE FISCALIZACIÓN MINERA INTEGRAL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</si>
</sst>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/>
    <xf numFmtId="17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17" fontId="3" fillId="0" borderId="0" xfId="0" applyNumberFormat="1" applyFont="1" applyBorder="1" applyAlignment="1">
      <alignment horizontal="left" vertical="center"/>
    </xf>
    <xf numFmtId="3" fontId="4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right"/>
    </xf>
    <xf numFmtId="3" fontId="6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/>
    </xf>
    <xf numFmtId="3" fontId="6" fillId="0" borderId="9" xfId="0" applyNumberFormat="1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InfoConsolidadoActuaciones!$B$5</c:f>
              <c:strCache>
                <c:ptCount val="1"/>
                <c:pt idx="0">
                  <c:v>CICLO 1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1"/>
          <c:dPt>
            <c:idx val="0"/>
            <c:invertIfNegative val="1"/>
            <c:bubble3D val="0"/>
          </c:dPt>
          <c:dPt>
            <c:idx val="1"/>
            <c:invertIfNegative val="1"/>
            <c:bubble3D val="0"/>
          </c:dPt>
          <c:dPt>
            <c:idx val="2"/>
            <c:invertIfNegative val="1"/>
            <c:bubble3D val="0"/>
          </c:dPt>
          <c:dPt>
            <c:idx val="3"/>
            <c:invertIfNegative val="1"/>
            <c:bubble3D val="0"/>
          </c:dPt>
          <c:dPt>
            <c:idx val="4"/>
            <c:invertIfNegative val="1"/>
            <c:bubble3D val="0"/>
          </c:dPt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2.418898247281448E-3"/>
                  <c:y val="-4.000003599553295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InfoConsolidadoActuaciones!$A$6:$A$17</c:f>
              <c:numCache>
                <c:formatCode>mmm\-yy</c:formatCode>
                <c:ptCount val="12"/>
                <c:pt idx="0">
                  <c:v>41548</c:v>
                </c:pt>
                <c:pt idx="1">
                  <c:v>41579</c:v>
                </c:pt>
                <c:pt idx="2">
                  <c:v>41609</c:v>
                </c:pt>
                <c:pt idx="3">
                  <c:v>41640</c:v>
                </c:pt>
                <c:pt idx="4">
                  <c:v>41671</c:v>
                </c:pt>
                <c:pt idx="5">
                  <c:v>41699</c:v>
                </c:pt>
                <c:pt idx="6">
                  <c:v>41730</c:v>
                </c:pt>
                <c:pt idx="7">
                  <c:v>41760</c:v>
                </c:pt>
                <c:pt idx="8">
                  <c:v>41791</c:v>
                </c:pt>
                <c:pt idx="9">
                  <c:v>41821</c:v>
                </c:pt>
                <c:pt idx="10">
                  <c:v>41852</c:v>
                </c:pt>
                <c:pt idx="11">
                  <c:v>41883</c:v>
                </c:pt>
              </c:numCache>
            </c:numRef>
          </c:cat>
          <c:val>
            <c:numRef>
              <c:f>InfoConsolidadoActuaciones!$B$6:$B$17</c:f>
              <c:numCache>
                <c:formatCode>General</c:formatCode>
                <c:ptCount val="12"/>
                <c:pt idx="0">
                  <c:v>258</c:v>
                </c:pt>
                <c:pt idx="1">
                  <c:v>396</c:v>
                </c:pt>
                <c:pt idx="2">
                  <c:v>456</c:v>
                </c:pt>
                <c:pt idx="3">
                  <c:v>85</c:v>
                </c:pt>
                <c:pt idx="4">
                  <c:v>85</c:v>
                </c:pt>
                <c:pt idx="5">
                  <c:v>57</c:v>
                </c:pt>
                <c:pt idx="6">
                  <c:v>81</c:v>
                </c:pt>
                <c:pt idx="7">
                  <c:v>19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1"/>
          <c:order val="1"/>
          <c:tx>
            <c:strRef>
              <c:f>InfoConsolidadoActuaciones!$C$5</c:f>
              <c:strCache>
                <c:ptCount val="1"/>
                <c:pt idx="0">
                  <c:v>CICLO 2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3.427578816397809E-2"/>
                  <c:y val="-4.57143268520376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InfoConsolidadoActuaciones!$A$6:$A$17</c:f>
              <c:numCache>
                <c:formatCode>mmm\-yy</c:formatCode>
                <c:ptCount val="12"/>
                <c:pt idx="0">
                  <c:v>41548</c:v>
                </c:pt>
                <c:pt idx="1">
                  <c:v>41579</c:v>
                </c:pt>
                <c:pt idx="2">
                  <c:v>41609</c:v>
                </c:pt>
                <c:pt idx="3">
                  <c:v>41640</c:v>
                </c:pt>
                <c:pt idx="4">
                  <c:v>41671</c:v>
                </c:pt>
                <c:pt idx="5">
                  <c:v>41699</c:v>
                </c:pt>
                <c:pt idx="6">
                  <c:v>41730</c:v>
                </c:pt>
                <c:pt idx="7">
                  <c:v>41760</c:v>
                </c:pt>
                <c:pt idx="8">
                  <c:v>41791</c:v>
                </c:pt>
                <c:pt idx="9">
                  <c:v>41821</c:v>
                </c:pt>
                <c:pt idx="10">
                  <c:v>41852</c:v>
                </c:pt>
                <c:pt idx="11">
                  <c:v>41883</c:v>
                </c:pt>
              </c:numCache>
            </c:numRef>
          </c:cat>
          <c:val>
            <c:numRef>
              <c:f>InfoConsolidadoActuaciones!$C$6:$C$17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116</c:v>
                </c:pt>
                <c:pt idx="5">
                  <c:v>54</c:v>
                </c:pt>
                <c:pt idx="6">
                  <c:v>108</c:v>
                </c:pt>
                <c:pt idx="7">
                  <c:v>269</c:v>
                </c:pt>
                <c:pt idx="8">
                  <c:v>220</c:v>
                </c:pt>
                <c:pt idx="9">
                  <c:v>482</c:v>
                </c:pt>
                <c:pt idx="10">
                  <c:v>156</c:v>
                </c:pt>
                <c:pt idx="11">
                  <c:v>13</c:v>
                </c:pt>
              </c:numCache>
            </c:numRef>
          </c:val>
        </c:ser>
        <c:ser>
          <c:idx val="2"/>
          <c:order val="2"/>
          <c:tx>
            <c:strRef>
              <c:f>InfoConsolidadoActuaciones!$D$5</c:f>
              <c:strCache>
                <c:ptCount val="1"/>
                <c:pt idx="0">
                  <c:v>CICLO 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InfoConsolidadoActuaciones!$A$6:$A$17</c:f>
              <c:numCache>
                <c:formatCode>mmm\-yy</c:formatCode>
                <c:ptCount val="12"/>
                <c:pt idx="0">
                  <c:v>41548</c:v>
                </c:pt>
                <c:pt idx="1">
                  <c:v>41579</c:v>
                </c:pt>
                <c:pt idx="2">
                  <c:v>41609</c:v>
                </c:pt>
                <c:pt idx="3">
                  <c:v>41640</c:v>
                </c:pt>
                <c:pt idx="4">
                  <c:v>41671</c:v>
                </c:pt>
                <c:pt idx="5">
                  <c:v>41699</c:v>
                </c:pt>
                <c:pt idx="6">
                  <c:v>41730</c:v>
                </c:pt>
                <c:pt idx="7">
                  <c:v>41760</c:v>
                </c:pt>
                <c:pt idx="8">
                  <c:v>41791</c:v>
                </c:pt>
                <c:pt idx="9">
                  <c:v>41821</c:v>
                </c:pt>
                <c:pt idx="10">
                  <c:v>41852</c:v>
                </c:pt>
                <c:pt idx="11">
                  <c:v>41883</c:v>
                </c:pt>
              </c:numCache>
            </c:numRef>
          </c:cat>
          <c:val>
            <c:numRef>
              <c:f>InfoConsolidadoActuaciones!$D$6:$D$17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172</c:v>
                </c:pt>
                <c:pt idx="11">
                  <c:v>372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71231488"/>
        <c:axId val="171332736"/>
      </c:barChart>
      <c:dateAx>
        <c:axId val="171231488"/>
        <c:scaling>
          <c:orientation val="minMax"/>
        </c:scaling>
        <c:delete val="0"/>
        <c:axPos val="l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1332736"/>
        <c:crosses val="autoZero"/>
        <c:auto val="1"/>
        <c:lblOffset val="100"/>
        <c:baseTimeUnit val="months"/>
      </c:dateAx>
      <c:valAx>
        <c:axId val="171332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1231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accent5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[2]ANM!$A$24:$A$28</c:f>
              <c:strCache>
                <c:ptCount val="5"/>
                <c:pt idx="0">
                  <c:v>Total Ciclo</c:v>
                </c:pt>
                <c:pt idx="1">
                  <c:v>Total General</c:v>
                </c:pt>
                <c:pt idx="3">
                  <c:v>2. IFIS tramitados en plataforma (acumulado a la fecha)</c:v>
                </c:pt>
                <c:pt idx="4">
                  <c:v>Estado</c:v>
                </c:pt>
              </c:strCache>
            </c:strRef>
          </c:cat>
          <c:val>
            <c:numRef>
              <c:f>InfoConsolidadoActuaciones!$C$23:$C$27</c:f>
              <c:numCache>
                <c:formatCode>General</c:formatCode>
                <c:ptCount val="5"/>
                <c:pt idx="0">
                  <c:v>431</c:v>
                </c:pt>
                <c:pt idx="1">
                  <c:v>6</c:v>
                </c:pt>
                <c:pt idx="2">
                  <c:v>96</c:v>
                </c:pt>
                <c:pt idx="3">
                  <c:v>46</c:v>
                </c:pt>
                <c:pt idx="4">
                  <c:v>814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74589440"/>
        <c:axId val="174657536"/>
      </c:barChart>
      <c:catAx>
        <c:axId val="174589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6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657536"/>
        <c:crosses val="autoZero"/>
        <c:auto val="1"/>
        <c:lblAlgn val="ctr"/>
        <c:lblOffset val="100"/>
        <c:noMultiLvlLbl val="0"/>
      </c:catAx>
      <c:valAx>
        <c:axId val="1746575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74589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301625</xdr:colOff>
      <xdr:row>3</xdr:row>
      <xdr:rowOff>7939</xdr:rowOff>
    </xdr:from>
    <xdr:to>
      <xdr:col>10</xdr:col>
      <xdr:colOff>15874</xdr:colOff>
      <xdr:row>17</xdr:row>
      <xdr:rowOff>7937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285750</xdr:colOff>
      <xdr:row>19</xdr:row>
      <xdr:rowOff>142875</xdr:rowOff>
    </xdr:from>
    <xdr:to>
      <xdr:col>10</xdr:col>
      <xdr:colOff>23812</xdr:colOff>
      <xdr:row>27</xdr:row>
      <xdr:rowOff>150812</xdr:rowOff>
    </xdr:to>
    <xdr:graphicFrame macro="">
      <xdr:nvGraphicFramePr>
        <xdr:cNvPr id="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PINEDAA\Downloads\InformesConsolidados%20(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PINEDAA\Downloads\ANM%20septiemb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ConsolidadoActuaciones"/>
    </sheetNames>
    <sheetDataSet>
      <sheetData sheetId="0">
        <row r="5">
          <cell r="B5" t="str">
            <v>CICLO 1</v>
          </cell>
          <cell r="C5" t="str">
            <v>CICLO 2</v>
          </cell>
          <cell r="D5" t="str">
            <v>CICLO 3</v>
          </cell>
        </row>
        <row r="6">
          <cell r="A6">
            <v>41548</v>
          </cell>
          <cell r="B6">
            <v>258</v>
          </cell>
          <cell r="C6">
            <v>0</v>
          </cell>
          <cell r="D6">
            <v>0</v>
          </cell>
        </row>
        <row r="7">
          <cell r="A7">
            <v>41579</v>
          </cell>
          <cell r="B7">
            <v>396</v>
          </cell>
          <cell r="C7">
            <v>0</v>
          </cell>
          <cell r="D7">
            <v>0</v>
          </cell>
        </row>
        <row r="8">
          <cell r="A8">
            <v>41609</v>
          </cell>
          <cell r="B8">
            <v>456</v>
          </cell>
          <cell r="C8">
            <v>0</v>
          </cell>
          <cell r="D8">
            <v>0</v>
          </cell>
        </row>
        <row r="9">
          <cell r="A9">
            <v>41640</v>
          </cell>
          <cell r="B9">
            <v>85</v>
          </cell>
          <cell r="C9">
            <v>0</v>
          </cell>
          <cell r="D9">
            <v>0</v>
          </cell>
        </row>
        <row r="10">
          <cell r="A10">
            <v>41671</v>
          </cell>
          <cell r="B10">
            <v>85</v>
          </cell>
          <cell r="C10">
            <v>116</v>
          </cell>
          <cell r="D10">
            <v>0</v>
          </cell>
        </row>
        <row r="11">
          <cell r="A11">
            <v>41699</v>
          </cell>
          <cell r="B11">
            <v>57</v>
          </cell>
          <cell r="C11">
            <v>54</v>
          </cell>
          <cell r="D11">
            <v>0</v>
          </cell>
        </row>
        <row r="12">
          <cell r="A12">
            <v>41730</v>
          </cell>
          <cell r="B12">
            <v>81</v>
          </cell>
          <cell r="C12">
            <v>108</v>
          </cell>
          <cell r="D12">
            <v>0</v>
          </cell>
        </row>
        <row r="13">
          <cell r="A13">
            <v>41760</v>
          </cell>
          <cell r="B13">
            <v>19</v>
          </cell>
          <cell r="C13">
            <v>269</v>
          </cell>
          <cell r="D13">
            <v>0</v>
          </cell>
        </row>
        <row r="14">
          <cell r="A14">
            <v>41791</v>
          </cell>
          <cell r="B14">
            <v>2</v>
          </cell>
          <cell r="C14">
            <v>220</v>
          </cell>
          <cell r="D14">
            <v>0</v>
          </cell>
        </row>
        <row r="15">
          <cell r="A15">
            <v>41821</v>
          </cell>
          <cell r="B15">
            <v>1</v>
          </cell>
          <cell r="C15">
            <v>482</v>
          </cell>
          <cell r="D15">
            <v>0</v>
          </cell>
        </row>
        <row r="16">
          <cell r="A16">
            <v>41852</v>
          </cell>
          <cell r="B16">
            <v>0</v>
          </cell>
          <cell r="C16">
            <v>156</v>
          </cell>
          <cell r="D16">
            <v>172</v>
          </cell>
        </row>
        <row r="17">
          <cell r="A17">
            <v>41883</v>
          </cell>
          <cell r="B17">
            <v>3</v>
          </cell>
          <cell r="C17">
            <v>13</v>
          </cell>
          <cell r="D17">
            <v>372</v>
          </cell>
        </row>
        <row r="23">
          <cell r="C23">
            <v>431</v>
          </cell>
        </row>
        <row r="24">
          <cell r="C24">
            <v>6</v>
          </cell>
        </row>
        <row r="25">
          <cell r="C25">
            <v>96</v>
          </cell>
        </row>
        <row r="26">
          <cell r="C26">
            <v>46</v>
          </cell>
        </row>
        <row r="27">
          <cell r="C27">
            <v>814</v>
          </cell>
        </row>
        <row r="32">
          <cell r="A32">
            <v>842</v>
          </cell>
          <cell r="B32">
            <v>5203</v>
          </cell>
          <cell r="C32">
            <v>842</v>
          </cell>
          <cell r="D32">
            <v>6045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M"/>
    </sheetNames>
    <sheetDataSet>
      <sheetData sheetId="0">
        <row r="7">
          <cell r="A7" t="str">
            <v>FORMATO DE RENDICIÓN DE INFORME DE DELEGACIÓN</v>
          </cell>
        </row>
        <row r="24">
          <cell r="A24" t="str">
            <v>Total Ciclo</v>
          </cell>
        </row>
        <row r="25">
          <cell r="A25" t="str">
            <v>Total General</v>
          </cell>
        </row>
        <row r="27">
          <cell r="A27" t="str">
            <v>2. IFIS tramitados en plataforma (acumulado a la fecha)</v>
          </cell>
        </row>
        <row r="28">
          <cell r="A28" t="str">
            <v>Estado</v>
          </cell>
        </row>
        <row r="32">
          <cell r="A32" t="str">
            <v>Aprobado y pendiente para firma</v>
          </cell>
          <cell r="C32">
            <v>46</v>
          </cell>
          <cell r="D32" t="str">
            <v>Por tramitar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tabSelected="1" view="pageBreakPreview" zoomScale="120" zoomScaleNormal="100" zoomScaleSheetLayoutView="120" workbookViewId="0">
      <selection activeCell="N15" sqref="N15"/>
    </sheetView>
  </sheetViews>
  <sheetFormatPr baseColWidth="10" defaultRowHeight="12.75" x14ac:dyDescent="0.2"/>
  <cols>
    <col min="1" max="1" width="11.28515625" customWidth="1"/>
    <col min="2" max="2" width="17.7109375" customWidth="1"/>
    <col min="3" max="3" width="20.140625" customWidth="1"/>
    <col min="4" max="4" width="21.140625" style="28" customWidth="1"/>
    <col min="5" max="5" width="8.7109375" customWidth="1"/>
    <col min="6" max="6" width="49.5703125" customWidth="1"/>
    <col min="7" max="11" width="3.5703125" style="28" customWidth="1"/>
  </cols>
  <sheetData>
    <row r="1" spans="1:11" s="2" customFormat="1" ht="15.75" x14ac:dyDescent="0.2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15.75" x14ac:dyDescent="0.25"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2" customFormat="1" x14ac:dyDescent="0.2">
      <c r="A3"/>
      <c r="B3"/>
      <c r="C3"/>
      <c r="D3"/>
      <c r="E3"/>
      <c r="F3"/>
      <c r="G3"/>
      <c r="H3"/>
      <c r="I3"/>
      <c r="J3"/>
      <c r="K3"/>
    </row>
    <row r="4" spans="1:11" s="2" customFormat="1" x14ac:dyDescent="0.2">
      <c r="A4" s="4" t="s">
        <v>0</v>
      </c>
      <c r="B4" s="4"/>
      <c r="D4" s="5"/>
      <c r="G4" s="5"/>
      <c r="H4" s="5"/>
      <c r="I4" s="5"/>
      <c r="J4" s="5"/>
      <c r="K4" s="5"/>
    </row>
    <row r="5" spans="1:11" s="2" customFormat="1" x14ac:dyDescent="0.2">
      <c r="A5" s="6" t="s">
        <v>1</v>
      </c>
      <c r="B5" s="6" t="s">
        <v>2</v>
      </c>
      <c r="C5" s="6" t="s">
        <v>3</v>
      </c>
      <c r="D5" s="6" t="s">
        <v>4</v>
      </c>
      <c r="E5" s="7" t="s">
        <v>5</v>
      </c>
      <c r="G5" s="5"/>
      <c r="H5" s="5"/>
      <c r="I5" s="5"/>
      <c r="J5" s="5"/>
      <c r="K5" s="5"/>
    </row>
    <row r="6" spans="1:11" s="2" customFormat="1" x14ac:dyDescent="0.2">
      <c r="A6" s="8">
        <v>41548</v>
      </c>
      <c r="B6" s="9">
        <v>258</v>
      </c>
      <c r="C6" s="9">
        <v>0</v>
      </c>
      <c r="D6" s="9">
        <v>0</v>
      </c>
      <c r="E6" s="10">
        <f>SUM(B6:D6)</f>
        <v>258</v>
      </c>
      <c r="G6" s="5"/>
      <c r="H6" s="5"/>
      <c r="I6" s="5"/>
      <c r="J6" s="5"/>
      <c r="K6" s="5"/>
    </row>
    <row r="7" spans="1:11" s="2" customFormat="1" x14ac:dyDescent="0.2">
      <c r="A7" s="8">
        <v>41579</v>
      </c>
      <c r="B7" s="9">
        <v>396</v>
      </c>
      <c r="C7" s="9">
        <v>0</v>
      </c>
      <c r="D7" s="9">
        <v>0</v>
      </c>
      <c r="E7" s="10">
        <f t="shared" ref="E7:E17" si="0">SUM(B7:D7)</f>
        <v>396</v>
      </c>
      <c r="G7" s="5"/>
      <c r="H7" s="5"/>
      <c r="I7" s="5"/>
      <c r="J7" s="5"/>
      <c r="K7" s="5"/>
    </row>
    <row r="8" spans="1:11" s="2" customFormat="1" x14ac:dyDescent="0.2">
      <c r="A8" s="8">
        <v>41609</v>
      </c>
      <c r="B8" s="9">
        <v>456</v>
      </c>
      <c r="C8" s="9">
        <v>0</v>
      </c>
      <c r="D8" s="9">
        <v>0</v>
      </c>
      <c r="E8" s="10">
        <f t="shared" si="0"/>
        <v>456</v>
      </c>
      <c r="G8" s="5"/>
      <c r="H8" s="5"/>
      <c r="I8" s="5"/>
      <c r="J8" s="5"/>
      <c r="K8" s="5"/>
    </row>
    <row r="9" spans="1:11" s="2" customFormat="1" x14ac:dyDescent="0.2">
      <c r="A9" s="8">
        <v>41640</v>
      </c>
      <c r="B9" s="9">
        <v>85</v>
      </c>
      <c r="C9" s="9">
        <v>0</v>
      </c>
      <c r="D9" s="9">
        <v>0</v>
      </c>
      <c r="E9" s="10">
        <f t="shared" si="0"/>
        <v>85</v>
      </c>
      <c r="G9" s="5"/>
      <c r="H9" s="5"/>
      <c r="I9" s="5"/>
      <c r="J9" s="5"/>
      <c r="K9" s="5"/>
    </row>
    <row r="10" spans="1:11" s="2" customFormat="1" x14ac:dyDescent="0.2">
      <c r="A10" s="8">
        <v>41671</v>
      </c>
      <c r="B10" s="9">
        <v>85</v>
      </c>
      <c r="C10" s="9">
        <v>116</v>
      </c>
      <c r="D10" s="9">
        <v>0</v>
      </c>
      <c r="E10" s="10">
        <f t="shared" si="0"/>
        <v>201</v>
      </c>
      <c r="G10" s="5"/>
      <c r="H10" s="5"/>
      <c r="I10" s="5"/>
      <c r="J10" s="5"/>
      <c r="K10" s="5"/>
    </row>
    <row r="11" spans="1:11" s="2" customFormat="1" x14ac:dyDescent="0.2">
      <c r="A11" s="8">
        <v>41699</v>
      </c>
      <c r="B11" s="9">
        <v>57</v>
      </c>
      <c r="C11" s="9">
        <v>54</v>
      </c>
      <c r="D11" s="9">
        <v>0</v>
      </c>
      <c r="E11" s="10">
        <f t="shared" si="0"/>
        <v>111</v>
      </c>
      <c r="G11" s="5"/>
      <c r="H11" s="5"/>
      <c r="I11" s="5"/>
      <c r="J11" s="5"/>
      <c r="K11" s="5"/>
    </row>
    <row r="12" spans="1:11" s="2" customFormat="1" x14ac:dyDescent="0.2">
      <c r="A12" s="8">
        <v>41730</v>
      </c>
      <c r="B12" s="9">
        <v>81</v>
      </c>
      <c r="C12" s="9">
        <v>108</v>
      </c>
      <c r="D12" s="9">
        <v>0</v>
      </c>
      <c r="E12" s="10">
        <f t="shared" si="0"/>
        <v>189</v>
      </c>
      <c r="G12" s="5"/>
      <c r="H12" s="5"/>
      <c r="I12" s="5"/>
      <c r="J12" s="5"/>
      <c r="K12" s="5"/>
    </row>
    <row r="13" spans="1:11" s="2" customFormat="1" x14ac:dyDescent="0.2">
      <c r="A13" s="8">
        <v>41760</v>
      </c>
      <c r="B13" s="9">
        <v>19</v>
      </c>
      <c r="C13" s="9">
        <v>269</v>
      </c>
      <c r="D13" s="9">
        <v>0</v>
      </c>
      <c r="E13" s="10">
        <f t="shared" si="0"/>
        <v>288</v>
      </c>
      <c r="G13" s="5"/>
      <c r="H13" s="5"/>
      <c r="I13" s="5"/>
      <c r="J13" s="5"/>
      <c r="K13" s="5"/>
    </row>
    <row r="14" spans="1:11" s="2" customFormat="1" x14ac:dyDescent="0.2">
      <c r="A14" s="8">
        <v>41791</v>
      </c>
      <c r="B14" s="9">
        <v>2</v>
      </c>
      <c r="C14" s="9">
        <v>220</v>
      </c>
      <c r="D14" s="9">
        <v>0</v>
      </c>
      <c r="E14" s="10">
        <f t="shared" si="0"/>
        <v>222</v>
      </c>
      <c r="G14" s="5"/>
      <c r="H14" s="5"/>
      <c r="I14" s="5"/>
      <c r="J14" s="5"/>
      <c r="K14" s="5"/>
    </row>
    <row r="15" spans="1:11" s="2" customFormat="1" x14ac:dyDescent="0.2">
      <c r="A15" s="8">
        <v>41821</v>
      </c>
      <c r="B15" s="9">
        <v>1</v>
      </c>
      <c r="C15" s="9">
        <v>482</v>
      </c>
      <c r="D15" s="9">
        <v>0</v>
      </c>
      <c r="E15" s="10">
        <f t="shared" si="0"/>
        <v>483</v>
      </c>
      <c r="G15" s="5"/>
      <c r="H15" s="5"/>
      <c r="I15" s="5"/>
      <c r="J15" s="5"/>
      <c r="K15" s="5"/>
    </row>
    <row r="16" spans="1:11" s="2" customFormat="1" x14ac:dyDescent="0.2">
      <c r="A16" s="8">
        <v>41852</v>
      </c>
      <c r="B16" s="9">
        <v>0</v>
      </c>
      <c r="C16" s="9">
        <v>156</v>
      </c>
      <c r="D16" s="9">
        <v>172</v>
      </c>
      <c r="E16" s="10">
        <f t="shared" si="0"/>
        <v>328</v>
      </c>
      <c r="G16" s="5"/>
      <c r="H16" s="5"/>
      <c r="I16" s="5"/>
      <c r="J16" s="5"/>
      <c r="K16" s="5"/>
    </row>
    <row r="17" spans="1:11" s="2" customFormat="1" x14ac:dyDescent="0.2">
      <c r="A17" s="8">
        <v>41883</v>
      </c>
      <c r="B17" s="9">
        <v>3</v>
      </c>
      <c r="C17" s="9">
        <v>13</v>
      </c>
      <c r="D17" s="9">
        <v>372</v>
      </c>
      <c r="E17" s="10">
        <f t="shared" si="0"/>
        <v>388</v>
      </c>
      <c r="G17" s="5"/>
      <c r="H17" s="5"/>
      <c r="I17" s="5"/>
      <c r="J17" s="5"/>
      <c r="K17" s="5"/>
    </row>
    <row r="18" spans="1:11" s="2" customFormat="1" x14ac:dyDescent="0.2">
      <c r="A18" s="7" t="s">
        <v>6</v>
      </c>
      <c r="B18" s="11">
        <f>SUM(B6:B17)</f>
        <v>1443</v>
      </c>
      <c r="C18" s="11">
        <f>SUM(C6:C17)</f>
        <v>1418</v>
      </c>
      <c r="D18" s="11">
        <f>SUM(D6:D17)</f>
        <v>544</v>
      </c>
      <c r="E18" s="12"/>
      <c r="G18" s="5"/>
      <c r="H18" s="5"/>
      <c r="I18" s="5"/>
      <c r="J18" s="5"/>
      <c r="K18" s="5"/>
    </row>
    <row r="19" spans="1:11" s="2" customFormat="1" x14ac:dyDescent="0.2">
      <c r="A19" s="7" t="s">
        <v>7</v>
      </c>
      <c r="B19" s="13">
        <f>B18+C18+D18</f>
        <v>3405</v>
      </c>
      <c r="C19" s="13"/>
      <c r="D19" s="13"/>
      <c r="E19" s="12"/>
      <c r="G19" s="5"/>
      <c r="H19" s="5"/>
      <c r="I19" s="5"/>
      <c r="J19" s="5"/>
      <c r="K19" s="5"/>
    </row>
    <row r="20" spans="1:11" s="2" customFormat="1" ht="13.5" thickBot="1" x14ac:dyDescent="0.25">
      <c r="D20" s="5"/>
      <c r="G20" s="5"/>
      <c r="H20" s="5"/>
      <c r="I20" s="5"/>
      <c r="J20" s="5"/>
      <c r="K20" s="5"/>
    </row>
    <row r="21" spans="1:11" s="2" customFormat="1" x14ac:dyDescent="0.2">
      <c r="A21" s="14" t="s">
        <v>8</v>
      </c>
      <c r="B21" s="14"/>
      <c r="C21" s="14"/>
      <c r="D21" s="15" t="s">
        <v>9</v>
      </c>
      <c r="E21" s="16"/>
      <c r="G21" s="5"/>
      <c r="H21" s="5"/>
      <c r="I21" s="5"/>
      <c r="J21" s="5"/>
      <c r="K21" s="5"/>
    </row>
    <row r="22" spans="1:11" s="2" customFormat="1" x14ac:dyDescent="0.2">
      <c r="A22" s="17" t="s">
        <v>10</v>
      </c>
      <c r="B22" s="18"/>
      <c r="C22" s="6" t="s">
        <v>11</v>
      </c>
      <c r="D22" s="19" t="s">
        <v>12</v>
      </c>
      <c r="E22" s="20" t="s">
        <v>13</v>
      </c>
      <c r="G22" s="5"/>
      <c r="H22" s="5"/>
      <c r="I22" s="5"/>
      <c r="J22" s="5"/>
      <c r="K22" s="5"/>
    </row>
    <row r="23" spans="1:11" s="2" customFormat="1" x14ac:dyDescent="0.2">
      <c r="A23" s="21" t="s">
        <v>14</v>
      </c>
      <c r="B23" s="21"/>
      <c r="C23" s="9">
        <v>431</v>
      </c>
      <c r="D23" s="22" t="s">
        <v>15</v>
      </c>
      <c r="E23" s="23">
        <f>B19</f>
        <v>3405</v>
      </c>
      <c r="G23" s="5"/>
      <c r="H23" s="5"/>
      <c r="I23" s="5"/>
      <c r="J23" s="5"/>
      <c r="K23" s="5"/>
    </row>
    <row r="24" spans="1:11" s="2" customFormat="1" x14ac:dyDescent="0.2">
      <c r="A24" s="21" t="s">
        <v>16</v>
      </c>
      <c r="B24" s="21"/>
      <c r="C24" s="9">
        <v>6</v>
      </c>
      <c r="D24" s="22" t="s">
        <v>17</v>
      </c>
      <c r="E24" s="23">
        <f>SUM(C24:C27)</f>
        <v>962</v>
      </c>
      <c r="G24" s="5"/>
      <c r="H24" s="5"/>
      <c r="I24" s="5"/>
      <c r="J24" s="5"/>
      <c r="K24" s="5"/>
    </row>
    <row r="25" spans="1:11" s="2" customFormat="1" x14ac:dyDescent="0.2">
      <c r="A25" s="21" t="s">
        <v>18</v>
      </c>
      <c r="B25" s="21"/>
      <c r="C25" s="9">
        <v>96</v>
      </c>
      <c r="D25" s="22" t="s">
        <v>19</v>
      </c>
      <c r="E25" s="23">
        <f>E23-C28</f>
        <v>2012</v>
      </c>
      <c r="G25" s="5"/>
      <c r="H25" s="5"/>
      <c r="I25" s="5"/>
      <c r="J25" s="5"/>
      <c r="K25" s="5"/>
    </row>
    <row r="26" spans="1:11" s="2" customFormat="1" ht="13.5" thickBot="1" x14ac:dyDescent="0.25">
      <c r="A26" s="21" t="s">
        <v>20</v>
      </c>
      <c r="B26" s="21"/>
      <c r="C26" s="9">
        <v>46</v>
      </c>
      <c r="D26" s="24" t="s">
        <v>21</v>
      </c>
      <c r="E26" s="25">
        <f>E25+C23</f>
        <v>2443</v>
      </c>
      <c r="G26" s="5"/>
      <c r="H26" s="5"/>
      <c r="I26" s="5"/>
      <c r="J26" s="5"/>
      <c r="K26" s="5"/>
    </row>
    <row r="27" spans="1:11" s="2" customFormat="1" x14ac:dyDescent="0.2">
      <c r="A27" s="21" t="s">
        <v>22</v>
      </c>
      <c r="B27" s="21"/>
      <c r="C27" s="9">
        <v>814</v>
      </c>
      <c r="D27" s="5"/>
      <c r="G27" s="5"/>
      <c r="H27" s="5"/>
      <c r="I27" s="5"/>
      <c r="J27" s="5"/>
      <c r="K27" s="5"/>
    </row>
    <row r="28" spans="1:11" s="2" customFormat="1" x14ac:dyDescent="0.2">
      <c r="A28" s="26" t="s">
        <v>23</v>
      </c>
      <c r="B28" s="27"/>
      <c r="C28" s="11">
        <f>SUM(C23:C27)</f>
        <v>1393</v>
      </c>
      <c r="D28" s="5"/>
      <c r="G28" s="5"/>
      <c r="H28" s="5"/>
      <c r="I28" s="5"/>
      <c r="J28" s="5"/>
      <c r="K28" s="5"/>
    </row>
    <row r="29" spans="1:11" s="2" customFormat="1" x14ac:dyDescent="0.2">
      <c r="D29" s="5"/>
      <c r="G29" s="5"/>
      <c r="H29" s="5"/>
      <c r="I29" s="5"/>
      <c r="J29" s="5"/>
      <c r="K29" s="5"/>
    </row>
    <row r="30" spans="1:11" s="2" customFormat="1" x14ac:dyDescent="0.2">
      <c r="D30" s="5"/>
      <c r="G30" s="5"/>
      <c r="H30" s="5"/>
      <c r="I30" s="5"/>
      <c r="J30" s="5"/>
      <c r="K30" s="5"/>
    </row>
  </sheetData>
  <mergeCells count="12">
    <mergeCell ref="A23:B23"/>
    <mergeCell ref="A24:B24"/>
    <mergeCell ref="A25:B25"/>
    <mergeCell ref="A26:B26"/>
    <mergeCell ref="A27:B27"/>
    <mergeCell ref="A28:B28"/>
    <mergeCell ref="A1:K1"/>
    <mergeCell ref="A4:B4"/>
    <mergeCell ref="B19:D19"/>
    <mergeCell ref="A21:C21"/>
    <mergeCell ref="D21:E21"/>
    <mergeCell ref="A22:B22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horizontalDpi="4294967295" verticalDpi="4294967295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InfoConsolidadoActuaciones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MPINEDAA</dc:creator>
  <cp:lastModifiedBy>MPINEDAA</cp:lastModifiedBy>
  <dcterms:created xsi:type="dcterms:W3CDTF">2015-01-13T14:17:14Z</dcterms:created>
  <dcterms:modified xsi:type="dcterms:W3CDTF">2015-01-13T14:19:25Z</dcterms:modified>
</cp:coreProperties>
</file>