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GGARRIDOH\Desktop\2022 CGR Planes Mejrmtos\Consolidado a presentar 070122\Carpeta a consolidar CGR 05012022\"/>
    </mc:Choice>
  </mc:AlternateContent>
  <bookViews>
    <workbookView xWindow="750" yWindow="435" windowWidth="19815" windowHeight="1215"/>
  </bookViews>
  <sheets>
    <sheet name="INFORME STO P. M SIRECI 1212020" sheetId="10" r:id="rId1"/>
  </sheets>
  <definedNames>
    <definedName name="_xlnm._FilterDatabase" localSheetId="0" hidden="1">'INFORME STO P. M SIRECI 1212020'!$A$8:$Q$13</definedName>
    <definedName name="_xlnm.Print_Titles" localSheetId="0">'INFORME STO P. M SIRECI 1212020'!$10:$10</definedName>
  </definedNames>
  <calcPr calcId="152511"/>
</workbook>
</file>

<file path=xl/calcChain.xml><?xml version="1.0" encoding="utf-8"?>
<calcChain xmlns="http://schemas.openxmlformats.org/spreadsheetml/2006/main">
  <c r="O42" i="10" l="1"/>
  <c r="O41" i="10"/>
  <c r="O40" i="10"/>
  <c r="O39" i="10"/>
  <c r="O38" i="10"/>
  <c r="O37" i="10"/>
  <c r="O36" i="10"/>
  <c r="O35" i="10"/>
  <c r="O34" i="10"/>
  <c r="O33" i="10"/>
  <c r="O32" i="10"/>
  <c r="O31" i="10"/>
  <c r="O30" i="10"/>
  <c r="O29" i="10"/>
  <c r="O28" i="10"/>
  <c r="O27" i="10"/>
  <c r="P18" i="10" l="1"/>
  <c r="P17" i="10"/>
  <c r="P16" i="10"/>
  <c r="P15" i="10"/>
  <c r="P14" i="10"/>
</calcChain>
</file>

<file path=xl/sharedStrings.xml><?xml version="1.0" encoding="utf-8"?>
<sst xmlns="http://schemas.openxmlformats.org/spreadsheetml/2006/main" count="387" uniqueCount="212">
  <si>
    <t>Tipo Modalidad</t>
  </si>
  <si>
    <t>M-3: PLAN DE MEJORAMIENTO</t>
  </si>
  <si>
    <t>Formulario</t>
  </si>
  <si>
    <t>F14.2: PLANES DE MEJORAMIENTO - ENTES TERRITORIALES</t>
  </si>
  <si>
    <t>Moneda Informe</t>
  </si>
  <si>
    <t>Entidad</t>
  </si>
  <si>
    <t>Fecha</t>
  </si>
  <si>
    <t>Periodicidad</t>
  </si>
  <si>
    <t>SEMESTRAL</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</si>
  <si>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</si>
  <si>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</si>
  <si>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</si>
  <si>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</si>
  <si>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</si>
  <si>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</si>
  <si>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</si>
  <si>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</si>
  <si>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</si>
  <si>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</si>
  <si>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</si>
  <si>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</si>
  <si>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</si>
  <si>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</si>
  <si>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</si>
  <si>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</si>
  <si>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</si>
  <si>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1 SI</t>
  </si>
  <si>
    <t xml:space="preserve">1 SUSCRIPCIÓN DEL PLAN DE MEJORAMIENTO </t>
  </si>
  <si>
    <t>2 NO</t>
  </si>
  <si>
    <t>2 AVANCE ó SEGUIMIENTO DEL PLAN DE MEJORAMIENTO</t>
  </si>
  <si>
    <t>3 FORMULARIO SIN INFORMACIÓN</t>
  </si>
  <si>
    <t xml:space="preserve">docente inactivo adeuda $3,733,534 incluido aportes patronales </t>
  </si>
  <si>
    <t>no registro oportuno por parte de nomina</t>
  </si>
  <si>
    <t>docente inactivo adeuda $280,373</t>
  </si>
  <si>
    <t>nomina cerrada en noviembre de 2014 al momento del retiro.</t>
  </si>
  <si>
    <t>docente inactivo adeuda $949,753</t>
  </si>
  <si>
    <t>registrado a tiempo</t>
  </si>
  <si>
    <t>HALL 21</t>
  </si>
  <si>
    <t>Presunto incumplimiento del deber de control y seguimiento de la firma contratada para ejercer la interventoría del contrato de obra e incumplimiento por parte del contratista con la calidad de los materiales aprobada por el DAPARD y el municipio.</t>
  </si>
  <si>
    <t>falta de seguimiento posterior  ala ejecución del contrato</t>
  </si>
  <si>
    <t xml:space="preserve">Visita de verificación del supervisor del departamento a la obra, en compañía del supervisor por parte del municipio. </t>
  </si>
  <si>
    <t xml:space="preserve">Realización de visita para verificación de cantidades de obra ejecutadas y medición en el sitio de acuerdo a los item que presentaban faltantes según el ente de control y reunión con el contratista </t>
  </si>
  <si>
    <t>VERIFICACIÓN DE LAS SIGUIENTES CANTIDADES:
ml columna de 35x35
m2 losa aligerada de 30cm
ml de vigas aereas ml de dinteles y vigas sobre muros
m2 de mamposteria en bloque de concreto
m2 instalación enchape de ceramica
m2 de piso en concreto</t>
  </si>
  <si>
    <t>Se anexa acta de reunion con el contratista y supervisores del Departamento y municipio, e informe tecnico de la visita en la obra de enero 2 de 2017.
Se deja la observación que se trataba de una auditoria especial a los recursos provenientes del Fondo Nacional de Gestion del Riesgo y este contrato no tiene relación alguna con esos recursos.</t>
  </si>
  <si>
    <t>Deficiencias en supervision e interventoría</t>
  </si>
  <si>
    <t xml:space="preserve">La falta de visita posterior a la liquidación del contrato. </t>
  </si>
  <si>
    <t>Programación de visitas posteriores a la liquidación del  contratos y del recibo a satisfacción de las obras.</t>
  </si>
  <si>
    <t>visitas periodicas de los contratos de obra que se liquiden en 2017</t>
  </si>
  <si>
    <t>visItas</t>
  </si>
  <si>
    <t>A medida que se liquiden contratos de obra se programarán visitas</t>
  </si>
  <si>
    <t>Pago de obras extras que fueron pagadas  en las actividades contratractuales de la obra.</t>
  </si>
  <si>
    <t>Falta de rigurosidad en la supervisión e interventoria</t>
  </si>
  <si>
    <t>Calibración del proyecto</t>
  </si>
  <si>
    <t>Visita de calibración</t>
  </si>
  <si>
    <t xml:space="preserve">Concepto de calibración </t>
  </si>
  <si>
    <t>Pago de personal administrativo , como parte de la ejecución de las cantidades contractuales.</t>
  </si>
  <si>
    <t>Debilidad en la planeación</t>
  </si>
  <si>
    <t>Realizar acta de mayores y menores cantidades y  acta de obras extras</t>
  </si>
  <si>
    <t>Elaboración de actas</t>
  </si>
  <si>
    <t>Acta diligenciada</t>
  </si>
  <si>
    <t>Pago de actividades con evidencia de cantidades pagadas mayores a las ejecutadas.</t>
  </si>
  <si>
    <t>Deficiencias en la interventoria, toda vez que deben verificar la rigurosidad en los registros de la bitacora.</t>
  </si>
  <si>
    <t>Mayor control a la inetrventoría</t>
  </si>
  <si>
    <t xml:space="preserve">Revisión minuciosa por parte del supervisor a los informes presentados por la interventoria </t>
  </si>
  <si>
    <t>Informes revisados por el supervisor, con sus recomendaciones</t>
  </si>
  <si>
    <t xml:space="preserve">pago de actividades con sobre precio a lo pactado inicialmente. </t>
  </si>
  <si>
    <t>Falencias en el seguimiento y control por parte de la supervisión e interventoría</t>
  </si>
  <si>
    <t>Rigurosidad en la verificación de la ejecución del contrato y pagos realizados</t>
  </si>
  <si>
    <t>Socialización a la Supervisión e Interventoria sobre sus responsabilidades e implicaciones jurídicas</t>
  </si>
  <si>
    <t>Listado de asistencia a socialización</t>
  </si>
  <si>
    <t>1_2017</t>
  </si>
  <si>
    <t>2_2017</t>
  </si>
  <si>
    <t>3_2017</t>
  </si>
  <si>
    <t>4_2017</t>
  </si>
  <si>
    <t>Cronograma de nómina cerrado para ingreso de novedades.</t>
  </si>
  <si>
    <t>Docente: Fabio Luis Viveros Cordero con cc 71799038 Comisión desde el 16  de febrero de 2016, y viene recibiendo pago normal desde agosto de 2016 a la fecha. adeuda: 11760567</t>
  </si>
  <si>
    <t xml:space="preserve">Se realizó un proceso masivo en el Sistema Humano, lo cual generó se activa de nuevo el pago al docente. </t>
  </si>
  <si>
    <t>Docente: Carmen Astrid Sanchez Mosquera con cc 1077424111 Fallecida el 20 de enero y recibe pagos hasta abril 30 de 2016 adeuda: 5686544</t>
  </si>
  <si>
    <t>17_2017</t>
  </si>
  <si>
    <t>Los supervisores de la interventoría solicitaron el concepto</t>
  </si>
  <si>
    <t>Se elaboró el formato de acta para seguimiento a las cantidades de obra, y se aplicará en cada proyecto, no se ha presentado la necesidad de utilizarlas</t>
  </si>
  <si>
    <t>No se ha presentado la necesidad</t>
  </si>
  <si>
    <t>Se elaboró charla sobre contratación, supervisión y riesgos. El 29 de junio se socializó.</t>
  </si>
  <si>
    <t>Debilidades de control, seguimiento y actualización de las novedades en el Aplicativo HUMANO y deficiencias en el desarrollo de procedimientos de novedades de nómina y novedades de personal docente</t>
  </si>
  <si>
    <t>08 2019</t>
  </si>
  <si>
    <t>Mayores valores pagados a Docente Retirada
La Secretaria de Educación realizó pagos de nómina en la vigencia 2018 a docente identificada con cédula 1020417, quien se retiró voluntariamente el 12 de febrero de 2018, evidenciando en el Aplicativo HUMANO pagos de salario de los meses de marzo, abril, mayo, junio, julio y noviembre de 2018 por $10.908.463  -  EDUCACIÓN</t>
  </si>
  <si>
    <t>09 2019</t>
  </si>
  <si>
    <t>Pago de nómina a docente de un Municipio certificado
La señora identificada con cédula 43904xxx sale de la MAGDALENA el 30 de junio de 2015, quedando a paz y salvo por todo concepto; sin embargo, el Departamento de Antioquia realizó pagos de nómina en el período de junio de 2018 a febrero de 2019, por $17.261.642  -  EDUCACIÓN</t>
  </si>
  <si>
    <t>Debilidades de control, seguimiento, revisión de la prenómina y de las novedades en el Aplicativo HUMANO, por el área responsable del proceso</t>
  </si>
  <si>
    <t>10 2019</t>
  </si>
  <si>
    <t xml:space="preserve">Mayores valores pagados a Docentes que reemplazaron licencias de enfermedad
El Departamento de Antioquia realizó pagos de nómina en la vigencia 2018 a docentes que reemplazaron licencias de enfermedad o maternidad, habiéndose vencido el término del reemplazo de la incapacidad, constituyendo un pago de lo no debido en $11.731.323; a los docentes con cédula 32.563.xxx y 42.702.xxx   </t>
  </si>
  <si>
    <t>Educación</t>
  </si>
  <si>
    <t>Realizar por diferentes medios el cobro dejando la evidencia</t>
  </si>
  <si>
    <t>Cobros persuasivos y  coactivos</t>
  </si>
  <si>
    <t>Solicitar cuenta de cobro a Hacienda para documentar el cobro persuasivo , en caso de no ser efectivo se inicia cobro coactivo</t>
  </si>
  <si>
    <t>FILA_02</t>
  </si>
  <si>
    <t>FILA_03</t>
  </si>
  <si>
    <t>FILA_06</t>
  </si>
  <si>
    <t>FILA_04</t>
  </si>
  <si>
    <t>FILA_07</t>
  </si>
  <si>
    <t>FILA_08</t>
  </si>
  <si>
    <t>17 1 2020</t>
  </si>
  <si>
    <t>18 1 2020</t>
  </si>
  <si>
    <t>19 1 2020</t>
  </si>
  <si>
    <t>GSP (GERENCIA SERVICIOS PUBLICOS)</t>
  </si>
  <si>
    <r>
      <t>Publicación de contratos en el SECOP – Municipio Uramita.</t>
    </r>
    <r>
      <rPr>
        <sz val="11"/>
        <color indexed="8"/>
        <rFont val="Calibri"/>
        <family val="2"/>
        <scheme val="minor"/>
      </rPr>
      <t xml:space="preserve"> El municipio celebró el contrato de obra pública No. 013 de 2018 por $1.974.013.197. Se evidenció, que no se cargó o se hizo en forma extemporánea, algunos documentos desde la propuesta, actas de modificación hasta Acta de terminación.</t>
    </r>
  </si>
  <si>
    <r>
      <t xml:space="preserve">Publicación de contratos en el SECOP– Frontino. </t>
    </r>
    <r>
      <rPr>
        <sz val="11"/>
        <color indexed="8"/>
        <rFont val="Calibri"/>
        <family val="2"/>
        <scheme val="minor"/>
      </rPr>
      <t>La E.S.P del mpio, celebró el Contrato de Obra Pública No. LP-001 de 2019 por $2.981.812.743. Se evidenció, que no se cargó o se hizo en forma extemporánea, varios documentos. En Acta de terminación y recibo total, Acta de liquidación no se reportan las actividades, cantidades y valores finales ejecutados</t>
    </r>
  </si>
  <si>
    <r>
      <t>Publicación de contratos en el SECOP, Contrato de Obra No. 06 de 2017- Concordia.</t>
    </r>
    <r>
      <rPr>
        <sz val="11"/>
        <color indexed="8"/>
        <rFont val="Calibri"/>
        <family val="2"/>
        <scheme val="minor"/>
      </rPr>
      <t xml:space="preserve"> La ESP de Concordia, celebró el Contrato de Obra Pública No. 06 de 2017 por $2.785.919.156. Se evidenció, que no se cargó o se hizo en forma extemporánea, varios documentos. En Acta de terminación y recibo total, Acta de liquidación no se reportan las actividades, cantidades y valores finales ejecutados</t>
    </r>
  </si>
  <si>
    <t>Deficiencias de gestión y control en la publicación de la información pública cargada en el SECOP; lo que no permite a la ciudadanía y entes de control, contar con información eficiente y eficaz, para el ejercicio del control social y demás uso que se requiera con la misma.</t>
  </si>
  <si>
    <t>Deficiencias de gestión y control en la publicación de la información pública contractual cargada en el SECOP; lo que no permite a la ciudadanía, interesados y entes de control, contar con información suficiente, pertinente y oportuna, para posibilitar el ejercicio de participación ciudadana, control social y demás usos que se requiera con la misma.</t>
  </si>
  <si>
    <t>En el caso de que se delegue la contratación a los municipios, la GSP incluirá en el acto admtvo mediante el cual el municipio pueda contratar , una cláusula para informar por su parte a la GSP cada uno de los Actos administrativos de la ejecución, y así identificar posibles inconsistencias.</t>
  </si>
  <si>
    <t>Solicitar certificación de publicación por parte del municipio o ESP mpal en cada etapa de la ejecución verificando que esté acorde con las disposiciones legales anexa a cada acta de pago a cobrar.</t>
  </si>
  <si>
    <t>unidad</t>
  </si>
  <si>
    <t>FILA_01</t>
  </si>
  <si>
    <t>FILA_10</t>
  </si>
  <si>
    <t>FILA_13</t>
  </si>
  <si>
    <t>FILA_14</t>
  </si>
  <si>
    <t>FILA_15</t>
  </si>
  <si>
    <t>Educacion</t>
  </si>
  <si>
    <t>GSP</t>
  </si>
  <si>
    <t>DAPARD</t>
  </si>
  <si>
    <t>La acción de mejoramiento se encuentra en proceso de implementación.</t>
  </si>
  <si>
    <t xml:space="preserve">La docente realizó abono por $1.500.000,  se le envió nuevo  oficio de cuenta de cobro con R2021030161141. La docente por error consignó el dinero en la cuenta 191001-147-115 del banco Popular. Se realizaron las gestiones administrativas internas para el traslado. Continúa pendiente el saldo restante, por lo tanto entra nuevamente a cobro persuasivo. </t>
  </si>
  <si>
    <t>Se envió oficio de cuenta de cobro con Radicado 2021030079932, 
en caso de no hacerse efectivo el reintegro se enviaran casos a la Subsecretaria Administrativa para que continuen con Proceso de Cobro Coactivo.</t>
  </si>
  <si>
    <t>Se envió oficio de cuenta de cobro con Radicado 2021030079002, 
en caso de no hacerse efectivo el reintegro se enviaran casos a la Subsecretaria Administrativa para que continuen con Proceso de Cobro Coactivo.</t>
  </si>
  <si>
    <t>Se envió oficio de cuenta de cobro con Radicado 22021030078964, 
en caso de no hacerse efectivo el reintegro se enviaran casos a la Subsecretaria Administrativa para que continuen con Proceso de Cobro Coactivo.</t>
  </si>
  <si>
    <t>Se envió oficio de cuenta de cobro con Radicado 2021030079006 al conyúgue de la docente Fallecida, en caso de no hacerse efectivo el reintegro se enviaran casos a la Subsecretaria Administrativa para que continuen con Proceso de Cobro Coactivo.</t>
  </si>
  <si>
    <t>Se envió oficio de cuenta de cobro con Radicado 2021030079022, 
en caso de no hacerse efectivo el reintegro se enviaran casos a la Subsecretaria Administrativa para que continuen con Proceso de Cobro Coactivo.</t>
  </si>
  <si>
    <t>Se envió oficio de cuenta de cobro con Radicado 2021030079049, 
en caso de no hacerse efectivo el reintegro se enviaran casos a la Subsecretaria Administrativa para que continuen con Proceso de Cobro Coactivo.</t>
  </si>
  <si>
    <t>Se envió oficio de cuenta de cobro con Radicado 2021030079018 a la docente Sandra Milena Restrepo , y Radicado 2021030079012 Ca la docente Sandra Milena Díaz, en caso de no hacerse efectivos los reintegros se enviaran casos a la Subsecretaria Administrativa para que continuen con Proceso de Cobro Coactivo</t>
  </si>
  <si>
    <t>FILA_05</t>
  </si>
  <si>
    <t>FILA_11</t>
  </si>
  <si>
    <t>FILA_12</t>
  </si>
  <si>
    <t>Total</t>
  </si>
  <si>
    <t>FILA_18</t>
  </si>
  <si>
    <t xml:space="preserve">La acción continúa en ejecución.
Se han celebrado convenios con los municipios, donde se estipulan que todas las etapas del convenio deben ser publicadas en el portal único de contratación SECOP </t>
  </si>
  <si>
    <t>FILA_19</t>
  </si>
  <si>
    <t>FILA_20</t>
  </si>
  <si>
    <t>FILA_24</t>
  </si>
  <si>
    <t>02 01 21</t>
  </si>
  <si>
    <t>Planeación y ejecución contrato de obra pública No. 335–2019 municipio de Amagá. Amagá, celebró el contrato 335/2019, para Optimización del sistema de acueducto multiveredal Camilocé, El Morro y La Maní, plazo de ejecución 4 meses. Las obras se encuentran inconclusas y el contrato suspendido por reformulación del proyecto, debido a deficiencias técnicas y ajuste a diseños.</t>
  </si>
  <si>
    <t>Deficiencias en la ejecución del estudio de suelos del proyecto, elaboración de planos y diseños, estimación de cantidades y presupuesto general de la obra.</t>
  </si>
  <si>
    <t>Los estudios y diseños que se tramiten ante la GSP para viabilidad o asignación de recursos, deberán  hacer contado con interventoría integral durante su ejecución, que garantice la calidad de los diseños según alcance del proyecto  conforme a la Resolución 330 de 2017, Art 34</t>
  </si>
  <si>
    <t>La GSP a través del mecanismo departamental de viabilización o la Dirección de Agua y Saneamiento verificaran que los proyectos que tramiten viabilidad o asignación de recursos cuenten con certificación de interventoría integral según el alcance del proyecto.</t>
  </si>
  <si>
    <t>Unidad</t>
  </si>
  <si>
    <t>2021/07/06</t>
  </si>
  <si>
    <t>2022/06/20</t>
  </si>
  <si>
    <t xml:space="preserve">La acción continúa en ejecución. Todos los proyectos derivados del PDA independientemente de su ejecutor (municipio o gerencia) debe contar con interventoria externa, razon por la cual desde su viabilización o anexo 3 (preinversion) se tiene presupuestada la interventoria. </t>
  </si>
  <si>
    <t>FILA_26</t>
  </si>
  <si>
    <t>03 01 21</t>
  </si>
  <si>
    <t>Principio de planeación en adjudicación contrato de interventoría 2020-SS-37-0002 y coordinación para ejecución obras del PDA Municipio de Jardín. El contrato de obra No. ALC-100-20-04-01 de 2020, fue suscrito el 3-07-2020 y demoró 164 días para dar inicio (5,47 meses), hasta el 14-12-2020, en espera del proceso de selección y adjudicación de la interventoría por parte del departamento.</t>
  </si>
  <si>
    <t>Deficiencias de gestión, supervisión y control en el proceso planeación, selección y coordinación entre las Entidades para el desarrollo del proyecto del PDA en el Municipio de Jardín-Antioquia.</t>
  </si>
  <si>
    <t>En los contratos delegados a los municipios en que el Departamento se reserve la contratación de la interventoría, se realizará la respectiva coordinación institucional a fin de que ambos contratos puedan ser suscritos de manera concomitante.</t>
  </si>
  <si>
    <t>Antes del inicio de los proceso   precontractuales, se formalizará mesa de trabajo, con programación por cada proyecto entre las entidades participes, a fin de articular con los municipios a los que se deleguen procesos de contratación de obra, los términos de los procesos, buscando que obra e interventoría se suscriban de manera concomitante.</t>
  </si>
  <si>
    <t>2022/06/30</t>
  </si>
  <si>
    <t>Se brindo la asesoria necesaria a cada uno de los entes territoriales antes de la suscripcion del convenio para indicar los compromisos y los pasos a seguir despues de su suscripcion</t>
  </si>
  <si>
    <t>FILA_30</t>
  </si>
  <si>
    <t>06 02 21</t>
  </si>
  <si>
    <t>Principio de planeación viabilización del contrato de obra pública No.C_OB_002_2020. Construcción del plan maestro de acueducto urbano etapa I en el Municipio de El Santuario, Antioquia. El contrato fue suspendido por un término de dos (02) meses, debido a que el contratista requería de diversos proveedores para la adquisición de materiales, especialmente elementos prefabricados.</t>
  </si>
  <si>
    <t>Demoras por parte del contratista en el suministro de algunos materiales</t>
  </si>
  <si>
    <t>Establecer condiciones de estructuración del cronograma de obra, dentro de las cuales se integre un plan de suministros, acorde con el plazo de ejecución de la obra.</t>
  </si>
  <si>
    <t>Requerir a la interventoría la remisión de concepto técnico de análisis y aval del cronograma de obra presentado por el contratista.</t>
  </si>
  <si>
    <t>07 02 21</t>
  </si>
  <si>
    <t>Principio de planeación-viabilización del Contrato No. ALC-100-20-04-01 de 2020, obra del PDA en municipio de Jardín. Desplazamiento de tubería con respecto al diseño, en la zona boscosa adyacente a la bocatoma para disminuir la tala de árboles y salvar la presencia de grandes piedras visibles. Reubicación de tubería (...) para evitar el daño y necesidad de reconstrucción del pavimento.</t>
  </si>
  <si>
    <t>Falencias de planeación, diseño y control durante la etapa de estructuración, formulación y desarrollo del proyecto</t>
  </si>
  <si>
    <t>La acción continúa en ejecución. Todos los proyectos derivados del PDA independientemente de su ejecutor (municipio o gerencia) debe contar con interventoria externa, razon por la cual desde su viabilización o anexo 3 (preinversion) se tiene presupuestada la interventoria. Se emitio circular sobre viabilización de proyectos.</t>
  </si>
  <si>
    <t>09 01 21</t>
  </si>
  <si>
    <t>Principio de Planeación, viabilización y ejecución del Contrato 024 de 2019 Construcción acueducto y PTAP del Corregimiento de San José del Nús, municipio de San Roque. suspendido a raíz de los mayores tiempos de entrega de materiales e insumos por parte de los proveedores al contratista por la escasez de estos en la zona, y a la necesidad de que la entidad contratante consiga recursos a</t>
  </si>
  <si>
    <t>Deficiencias en planeación y proceso de estructuración y formulación de proyecto frente a capacidad financiera</t>
  </si>
  <si>
    <t>Establecer condiciones de estructuración del cronograma de obra, dentro de las cuales se integre un plan de suministros y flujo de inversión, acorde con el plazo de ejecución de la obra.</t>
  </si>
  <si>
    <t>11 01 21</t>
  </si>
  <si>
    <t>Ejecución recursos del anticipo contrato de obra 001-2019 PDA, municipio de Buriticá y del contrato de interventoría. Suspensión de contrato (desde 24/03/2020), tiene atraso en ejecución física y financiera, existe inconsistencia de diseño en localización y replanteo</t>
  </si>
  <si>
    <t>Deficiencias en planeación, viabilización, gestión, control y ejecución del proyecto respecto a la estructura de formulación de proyecto y evaluación de requerimiento de recursos adicionales.</t>
  </si>
  <si>
    <t>12 01 21</t>
  </si>
  <si>
    <t>Principio de Planeación, Viabilización y ejecución del contrato 2020-OO-37-0001 Construcción plan maestro de alcantarillado urbano del municipio Gómez Plata. El contrato ha tenido retrasos en su ejecución debido a la baja gestión del contratista en la consecución de la mano de obra y los materiales. Según interventoría al 01-04-2021 de 7 meses pactados se llevan 4.5, avance físico 27%.</t>
  </si>
  <si>
    <t>No destinación por parte del contratista de los recursos necesarios para la ejecución de las obras</t>
  </si>
  <si>
    <t>Establecer condiciones de estructuración del cronograma de obra, dentro de las cuales se integre un plan de suministros y flujo de inversión, acorde con el plazo de ejecución de la obra y un plan de mejoramiento cuando se presentan retrasos.</t>
  </si>
  <si>
    <t>Requerir a la interventoría para que ante cualquier retraso de obra, exija o active la ruta de plan mejoramiento o contingencia para evitar afectación al objeto del contractual.</t>
  </si>
  <si>
    <t>13 01 21</t>
  </si>
  <si>
    <t>Ejecución del contrato COP 002 2019 Construcción plan maestro de acueducto y alcantarillado de la zona urbana del municipio de Caracolí. El contrato ha tenido retrasos en ejecución debido a la baja gestión del contratista en la consecución de la mano de obra y los materiales. Se suspende nuevamente para reformulación por pavimentación de vías en que se hizo reposición de alcantarillado.</t>
  </si>
  <si>
    <t>No destinación por parte del contratista de los recursos necesarios para la ejecución de las obras. (…) el contratista debe garantizar la adquisición de los recursos necesarios para la correcta y oportuna ejecución de la obra.</t>
  </si>
  <si>
    <t>14 01 21</t>
  </si>
  <si>
    <t>Principio de planeación-viabilización del Contrato N°035 de 2019 (convenio No 2019-OO-37-0034), obra del PDA en municipio de Pueblorrico. inconvenientes con estudio de topografía (...) el lote de los tanques de almacenamiento tiene pendiente con desnivel con riesgo de socavación (...) requerimiento de obras extra (...) no se gestionó adecuadamente el trazado de tubería con propietarios</t>
  </si>
  <si>
    <t>Deficiencias de planeación, diseño, gestión y control durante la etapa de estructuración, formulación y ejecución del proyecto</t>
  </si>
  <si>
    <t>15 01 21</t>
  </si>
  <si>
    <t>Ejecución contrato de obra No. 063 de 2014 Aguas de Urabá en el Municipio de Chigorodó. no se realizó la entrega de las 27 láminas y los 117 tubos petroleros, de los ítems 6,1 y 6,3 del contrato de obra No. 063 de 2014 por parte de Aguas de Urabá al Municipio de Chigorodó, activos adquiridos con los recursos del convenio interadministrativo No. 153 de 2013. Valor pagado $123.086.852.</t>
  </si>
  <si>
    <t>Deficiencias en la labor de supervisión encomendada a la entidad contratante en la ejecución del convenio. Deficiencias en las labores de interventoría en el seguimiento y control de los bienes adquiridos y recibidos en la ejecución del contrato de obra No. 063 de 2014 y el incumplimiento del contratista en la entrega de los mismos suministros, posteriores a la terminación de la obra.</t>
  </si>
  <si>
    <t>Desde el mecanismo de viabilización de proyectos se requerirá la identificación expresa de cuales bienes hacen parte del proyecto  y cuales son  alquilado.</t>
  </si>
  <si>
    <t>Remitir circular a los alcaldes para que especifiquen en sus proyectos cuales bienes hacen parte del proyecto y cuales no por sus diferentes circunstancias.</t>
  </si>
  <si>
    <t>17 01 21</t>
  </si>
  <si>
    <t>Ejecución convenio interadministrativo No. 014 del 26062019 del Municipio de Arboletes - Antioquia. Plazo inicial de nueve meses, un otro sí, dos suspensiones y dos reinicios debido a deficiencias en la ejecución oportuna por falta de conexión general del sistema de acueducto al sistema eléctrico de EPM, para energización y puesta en marcha de las electrobombas instaladas.</t>
  </si>
  <si>
    <t>Debilidades en la implementación de un plan de contingencia eficaz para cumplir los requerimientos establecidos en el acta de recibo con pendientes por parte del contratista.</t>
  </si>
  <si>
    <t>19 01 21</t>
  </si>
  <si>
    <t>Principio de planeación-viabilización del Otrosí No. 6 de 2019 al Contrato de Operación y Mantenimiento de obra del PDA  municipio de Santa Rosa de Osos. Se refleja deficiencias en  planeación, diseños y/o ejecución, desde el pedido e instalación de tubería de alcantarillado, diseño y permiso servidumbre y la necesidad de la socialización y aprobación del plan de manejo de transito-PMT.</t>
  </si>
  <si>
    <t>El convenio del convenio Municipio de Santa Rosa de Osos con la Gerencia de Servicios Públicos de Antioquia, se realizó en diciembre del año 2019, pero no se pudo realizar acta de inicio a las obras previstas, dado que había que esperar que la Gerencia de Servicios Públicos del Departamento contratara la interventoría.</t>
  </si>
  <si>
    <t>21 01 21</t>
  </si>
  <si>
    <t>Incidencia para dar traslado al Archivo General de la Nación Gestión Documental del Municipio de Betulia, Antioquia. Revisados los documentos suministrados por la administración municipal de Betulia, relacionada con el contrato de OP No. 227 de 2019, se observó que la información del proceso contractual, no reposa en los archivos de la Entidad y no fue suministrados al Ente de Control.</t>
  </si>
  <si>
    <t>Deficiencias en la gestión por parte de la administración municipal de Betulia Antioquia, dificultando el control, seguimiento y consulta del expediente contractual</t>
  </si>
  <si>
    <t>Conminar a los municipios que realizan ejecución de obra o interventoría en el marco del PDA, para que den cumplimiento a lo establecido en la Ley de Archivo en relación con la conformación de los expedientes contractuales.</t>
  </si>
  <si>
    <t>Remitir comunicación a los municipios que realizan ejecución de obra o interventoría en el marco del PDA, conminándolos para que den cumplimiento a lo establecido en la Ley de Archivo en relación con la conformación de los expedientes contractuales.</t>
  </si>
  <si>
    <t>FILA_9</t>
  </si>
  <si>
    <t>FILA_16</t>
  </si>
  <si>
    <t>FILA_17</t>
  </si>
  <si>
    <t>FILA_21</t>
  </si>
  <si>
    <t>FILA_22</t>
  </si>
  <si>
    <t>FILA_23</t>
  </si>
  <si>
    <t>FILA_25</t>
  </si>
  <si>
    <t>FILA_27</t>
  </si>
  <si>
    <t>FILA_28</t>
  </si>
  <si>
    <t>FILA_29</t>
  </si>
  <si>
    <t>2 2016</t>
  </si>
  <si>
    <t>3 2016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</si>
</sst>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6" x14ac:knownFonts="1">
    <font>
      <sz val="11"/>
      <color indexed="8"/>
      <name val="Calibri"/>
      <family val="2"/>
      <scheme val="minor"/>
    </font>
    <font>
      <sz val="11"/>
      <name val="Calibri"/>
      <family val="2"/>
      <scheme val="minor"/>
    </font>
    <font>
      <b/>
      <sz val="11"/>
      <name val="Calibri"/>
      <family val="2"/>
    </font>
    <font>
      <sz val="9"/>
      <name val="Arial"/>
      <family val="2"/>
    </font>
    <font>
      <b/>
      <sz val="9"/>
      <name val="Arial"/>
      <family val="2"/>
    </font>
    <font>
      <b/>
      <sz val="11"/>
      <name val="Calibri"/>
      <family val="2"/>
      <scheme val="minor"/>
    </font>
  </fonts>
  <fills count="8">
    <fill>
      <patternFill patternType="none"/>
    </fill>
    <fill>
      <patternFill patternType="gray125"/>
    </fill>
    <fill>
      <patternFill patternType="solid">
        <fgColor indexed="54"/>
      </patternFill>
    </fill>
    <fill>
      <patternFill patternType="solid">
        <fgColor indexed="9"/>
      </patternFill>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0000"/>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medium">
        <color auto="1"/>
      </left>
      <right/>
      <top style="medium">
        <color auto="1"/>
      </top>
      <bottom/>
      <diagonal/>
    </border>
    <border>
      <left style="medium">
        <color auto="1"/>
      </left>
      <right/>
      <top style="medium">
        <color auto="1"/>
      </top>
      <bottom style="medium">
        <color auto="1"/>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s>
  <cellStyleXfs count="1">
    <xf numFmtId="0" fontId="0" fillId="0" borderId="0"/>
  </cellStyleXfs>
  <cellXfs count="55">
    <xf numFmtId="0" fontId="0" fillId="0" borderId="0" xfId="0"/>
    <xf numFmtId="0" fontId="1" fillId="0" borderId="0" xfId="0" applyFont="1"/>
    <xf numFmtId="0" fontId="2" fillId="2" borderId="1" xfId="0" applyFont="1" applyFill="1" applyBorder="1" applyAlignment="1">
      <alignment horizontal="center" vertical="center"/>
    </xf>
    <xf numFmtId="0" fontId="1" fillId="0" borderId="0" xfId="0" applyFont="1" applyAlignment="1">
      <alignment wrapText="1"/>
    </xf>
    <xf numFmtId="164" fontId="2" fillId="3" borderId="3" xfId="0" applyNumberFormat="1" applyFont="1" applyFill="1" applyBorder="1" applyAlignment="1">
      <alignment horizontal="center" vertical="center"/>
    </xf>
    <xf numFmtId="0" fontId="1" fillId="0" borderId="0" xfId="0" applyFont="1" applyFill="1"/>
    <xf numFmtId="0" fontId="2" fillId="2" borderId="1" xfId="0" applyFont="1" applyFill="1" applyBorder="1" applyAlignment="1">
      <alignment horizontal="center" vertical="center" wrapText="1"/>
    </xf>
    <xf numFmtId="0" fontId="1" fillId="4" borderId="2" xfId="0" applyFont="1" applyFill="1" applyBorder="1" applyAlignment="1" applyProtection="1">
      <alignment vertical="center"/>
      <protection locked="0"/>
    </xf>
    <xf numFmtId="0" fontId="2" fillId="4" borderId="1" xfId="0" applyFont="1" applyFill="1" applyBorder="1" applyAlignment="1">
      <alignment horizontal="center" vertical="center"/>
    </xf>
    <xf numFmtId="0" fontId="1" fillId="4" borderId="0" xfId="0" applyFont="1" applyFill="1"/>
    <xf numFmtId="0" fontId="3" fillId="4" borderId="3" xfId="0" applyFont="1" applyFill="1" applyBorder="1" applyAlignment="1" applyProtection="1">
      <alignment horizontal="left" vertical="center"/>
      <protection locked="0"/>
    </xf>
    <xf numFmtId="0" fontId="3" fillId="4" borderId="3" xfId="0" applyFont="1" applyFill="1" applyBorder="1" applyAlignment="1"/>
    <xf numFmtId="0" fontId="2" fillId="2" borderId="6" xfId="0" applyFont="1" applyFill="1" applyBorder="1" applyAlignment="1">
      <alignment horizontal="center" vertical="center"/>
    </xf>
    <xf numFmtId="0" fontId="4" fillId="4" borderId="3" xfId="0" applyFont="1" applyFill="1" applyBorder="1" applyAlignment="1">
      <alignment horizontal="center" vertical="center"/>
    </xf>
    <xf numFmtId="0" fontId="1" fillId="0" borderId="0" xfId="0" applyFont="1" applyBorder="1"/>
    <xf numFmtId="0" fontId="1" fillId="5" borderId="0" xfId="0" applyFont="1" applyFill="1"/>
    <xf numFmtId="0" fontId="1" fillId="5" borderId="4" xfId="0" applyFont="1" applyFill="1" applyBorder="1" applyAlignment="1" applyProtection="1">
      <alignment vertical="center"/>
      <protection locked="0"/>
    </xf>
    <xf numFmtId="0" fontId="1" fillId="6" borderId="5" xfId="0" applyFont="1" applyFill="1" applyBorder="1" applyAlignment="1">
      <alignment horizontal="center"/>
    </xf>
    <xf numFmtId="0" fontId="1" fillId="6" borderId="5" xfId="0" applyFont="1" applyFill="1" applyBorder="1"/>
    <xf numFmtId="164" fontId="1" fillId="6" borderId="2" xfId="0" applyNumberFormat="1" applyFont="1" applyFill="1" applyBorder="1" applyAlignment="1" applyProtection="1">
      <alignment vertical="center"/>
      <protection locked="0"/>
    </xf>
    <xf numFmtId="0" fontId="1" fillId="6" borderId="0" xfId="0" applyFont="1" applyFill="1"/>
    <xf numFmtId="0" fontId="2" fillId="6" borderId="1" xfId="0" applyFont="1" applyFill="1" applyBorder="1" applyAlignment="1">
      <alignment horizontal="center" vertical="center"/>
    </xf>
    <xf numFmtId="0" fontId="1" fillId="6" borderId="2" xfId="0" applyFont="1" applyFill="1" applyBorder="1" applyAlignment="1" applyProtection="1">
      <alignment vertical="center"/>
      <protection locked="0"/>
    </xf>
    <xf numFmtId="164" fontId="0" fillId="5" borderId="2" xfId="0" applyNumberFormat="1" applyFill="1" applyBorder="1" applyAlignment="1" applyProtection="1">
      <alignment vertical="center"/>
      <protection locked="0"/>
    </xf>
    <xf numFmtId="0" fontId="1" fillId="5" borderId="7" xfId="0" applyFont="1" applyFill="1" applyBorder="1" applyAlignment="1" applyProtection="1">
      <alignment vertical="center"/>
      <protection locked="0"/>
    </xf>
    <xf numFmtId="0" fontId="2" fillId="6" borderId="6" xfId="0" applyFont="1" applyFill="1" applyBorder="1" applyAlignment="1">
      <alignment horizontal="center" vertical="center"/>
    </xf>
    <xf numFmtId="0" fontId="1" fillId="6" borderId="4" xfId="0" applyFont="1" applyFill="1" applyBorder="1" applyAlignment="1" applyProtection="1">
      <alignment vertical="center"/>
      <protection locked="0"/>
    </xf>
    <xf numFmtId="164" fontId="1" fillId="6" borderId="4" xfId="0" applyNumberFormat="1" applyFont="1" applyFill="1" applyBorder="1" applyAlignment="1" applyProtection="1">
      <alignment vertical="center"/>
      <protection locked="0"/>
    </xf>
    <xf numFmtId="0" fontId="0" fillId="5" borderId="5" xfId="0" applyFill="1" applyBorder="1" applyAlignment="1" applyProtection="1">
      <alignment vertical="center"/>
      <protection locked="0"/>
    </xf>
    <xf numFmtId="0" fontId="0" fillId="5" borderId="5" xfId="0" applyFill="1" applyBorder="1" applyAlignment="1" applyProtection="1">
      <alignment vertical="center" wrapText="1"/>
      <protection locked="0"/>
    </xf>
    <xf numFmtId="0" fontId="1" fillId="4" borderId="8" xfId="0" applyFont="1" applyFill="1" applyBorder="1" applyAlignment="1" applyProtection="1">
      <alignment vertical="center"/>
      <protection locked="0"/>
    </xf>
    <xf numFmtId="0" fontId="2" fillId="2" borderId="9" xfId="0" applyFont="1" applyFill="1" applyBorder="1" applyAlignment="1">
      <alignment horizontal="center" vertical="center" wrapText="1"/>
    </xf>
    <xf numFmtId="0" fontId="1" fillId="0" borderId="0" xfId="0" applyFont="1"/>
    <xf numFmtId="0" fontId="1" fillId="0" borderId="10" xfId="0" applyFont="1" applyBorder="1"/>
    <xf numFmtId="0" fontId="1" fillId="0" borderId="11" xfId="0" applyFont="1" applyBorder="1"/>
    <xf numFmtId="0" fontId="1" fillId="0" borderId="10" xfId="0" applyFont="1" applyBorder="1" applyAlignment="1">
      <alignment wrapText="1"/>
    </xf>
    <xf numFmtId="9" fontId="1" fillId="4" borderId="2" xfId="0" applyNumberFormat="1" applyFont="1" applyFill="1" applyBorder="1" applyAlignment="1" applyProtection="1">
      <alignment vertical="center"/>
      <protection locked="0"/>
    </xf>
    <xf numFmtId="0" fontId="1" fillId="0" borderId="0" xfId="0" applyFont="1" applyAlignment="1">
      <alignment horizontal="left"/>
    </xf>
    <xf numFmtId="0" fontId="5" fillId="0" borderId="0" xfId="0" applyFont="1"/>
    <xf numFmtId="0" fontId="5" fillId="0" borderId="0" xfId="0" applyFont="1" applyAlignment="1">
      <alignment horizontal="left"/>
    </xf>
    <xf numFmtId="0" fontId="4" fillId="7" borderId="12" xfId="0" applyFont="1" applyFill="1" applyBorder="1" applyAlignment="1">
      <alignment horizontal="center" vertical="center"/>
    </xf>
    <xf numFmtId="0" fontId="1" fillId="7" borderId="0" xfId="0" applyFont="1" applyFill="1"/>
    <xf numFmtId="0" fontId="3" fillId="7" borderId="12" xfId="0" applyFont="1" applyFill="1" applyBorder="1" applyAlignment="1" applyProtection="1">
      <alignment horizontal="left" vertical="center"/>
      <protection locked="0"/>
    </xf>
    <xf numFmtId="0" fontId="1" fillId="7" borderId="0" xfId="0" applyFont="1" applyFill="1" applyBorder="1" applyAlignment="1" applyProtection="1">
      <alignment vertical="center"/>
      <protection locked="0"/>
    </xf>
    <xf numFmtId="14" fontId="1" fillId="7" borderId="2" xfId="0" applyNumberFormat="1" applyFont="1" applyFill="1" applyBorder="1" applyAlignment="1" applyProtection="1">
      <alignment vertical="center"/>
      <protection locked="0"/>
    </xf>
    <xf numFmtId="1" fontId="1" fillId="7" borderId="0" xfId="0" applyNumberFormat="1" applyFont="1" applyFill="1" applyBorder="1" applyAlignment="1" applyProtection="1">
      <alignment vertical="center"/>
      <protection locked="0"/>
    </xf>
    <xf numFmtId="9" fontId="1" fillId="7" borderId="0" xfId="0" applyNumberFormat="1" applyFont="1" applyFill="1" applyBorder="1" applyAlignment="1" applyProtection="1">
      <alignment vertical="center"/>
      <protection locked="0"/>
    </xf>
    <xf numFmtId="0" fontId="2" fillId="7" borderId="0" xfId="0" applyFont="1" applyFill="1" applyBorder="1" applyAlignment="1">
      <alignment horizontal="center" vertical="center"/>
    </xf>
    <xf numFmtId="0" fontId="1" fillId="7" borderId="4" xfId="0" applyFont="1" applyFill="1" applyBorder="1" applyAlignment="1" applyProtection="1">
      <alignment vertical="center"/>
      <protection locked="0"/>
    </xf>
    <xf numFmtId="0" fontId="1" fillId="7" borderId="0" xfId="0" applyFont="1" applyFill="1" applyBorder="1"/>
    <xf numFmtId="164" fontId="1" fillId="7" borderId="4" xfId="0" applyNumberFormat="1" applyFont="1" applyFill="1" applyBorder="1" applyAlignment="1" applyProtection="1">
      <alignment vertical="center"/>
      <protection locked="0"/>
    </xf>
    <xf numFmtId="0" fontId="1" fillId="7" borderId="7" xfId="0" applyFont="1" applyFill="1" applyBorder="1" applyAlignment="1" applyProtection="1">
      <alignment vertical="center"/>
      <protection locked="0"/>
    </xf>
    <xf numFmtId="164" fontId="1" fillId="0" borderId="2" xfId="0" applyNumberFormat="1" applyFont="1" applyFill="1" applyBorder="1" applyAlignment="1" applyProtection="1">
      <alignment vertical="center"/>
      <protection locked="0"/>
    </xf>
    <xf numFmtId="0" fontId="2" fillId="2" borderId="1" xfId="0" applyFont="1" applyFill="1" applyBorder="1" applyAlignment="1">
      <alignment horizontal="center" vertical="center"/>
    </xf>
    <xf numFmtId="0" fontId="1" fillId="0" borderId="0" xfId="0" applyFont="1"/>
  </cellXfs>
  <cellStyles count="1">
    <cellStyle name="Normal" xfId="0" builtinId="0"/>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609709" cy="952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50999"/>
  <sheetViews>
    <sheetView tabSelected="1" zoomScaleNormal="100" workbookViewId="0">
      <selection activeCell="F48" sqref="F48"/>
    </sheetView>
  </sheetViews>
  <sheetFormatPr baseColWidth="10" defaultColWidth="9.140625" defaultRowHeight="15" x14ac:dyDescent="0.25"/>
  <cols>
    <col min="1" max="1" width="9.140625" style="1"/>
    <col min="2" max="2" width="16" style="1" customWidth="1"/>
    <col min="3" max="3" width="32" style="1" customWidth="1"/>
    <col min="4" max="4" width="19" style="1" customWidth="1"/>
    <col min="5" max="5" width="32.28515625" style="1" customWidth="1"/>
    <col min="6" max="6" width="24.140625" style="1" bestFit="1" customWidth="1"/>
    <col min="7" max="7" width="73.28515625" style="1" customWidth="1"/>
    <col min="8" max="8" width="47.42578125" style="1" customWidth="1"/>
    <col min="9" max="9" width="36.140625" style="1" customWidth="1"/>
    <col min="10" max="10" width="62.140625" style="1" customWidth="1"/>
    <col min="11" max="11" width="19.140625" style="1" customWidth="1"/>
    <col min="12" max="13" width="15" style="1" customWidth="1"/>
    <col min="14" max="14" width="22" style="1" customWidth="1"/>
    <col min="15" max="15" width="23.85546875" style="1" customWidth="1"/>
    <col min="16" max="16" width="18" style="1" customWidth="1"/>
    <col min="17" max="17" width="53.7109375" style="3" customWidth="1"/>
    <col min="18" max="16384" width="9.140625" style="1"/>
  </cols>
  <sheetData>
    <row r="1" spans="1:17" x14ac:dyDescent="0.25">
      <c r="B1" s="2" t="s">
        <v>0</v>
      </c>
      <c r="C1" s="2">
        <v>53</v>
      </c>
      <c r="D1" s="53" t="s">
        <v>1</v>
      </c>
      <c r="E1" s="54"/>
      <c r="F1" s="54"/>
      <c r="G1" s="54"/>
    </row>
    <row r="2" spans="1:17" x14ac:dyDescent="0.25">
      <c r="B2" s="2" t="s">
        <v>2</v>
      </c>
      <c r="C2" s="2">
        <v>401</v>
      </c>
      <c r="D2" s="53" t="s">
        <v>3</v>
      </c>
      <c r="E2" s="54"/>
      <c r="F2" s="54"/>
      <c r="G2" s="54"/>
    </row>
    <row r="3" spans="1:17" x14ac:dyDescent="0.25">
      <c r="B3" s="2" t="s">
        <v>4</v>
      </c>
      <c r="C3" s="2">
        <v>1</v>
      </c>
    </row>
    <row r="4" spans="1:17" x14ac:dyDescent="0.25">
      <c r="B4" s="2" t="s">
        <v>5</v>
      </c>
      <c r="C4" s="2">
        <v>4717</v>
      </c>
    </row>
    <row r="5" spans="1:17" x14ac:dyDescent="0.25">
      <c r="B5" s="2" t="s">
        <v>6</v>
      </c>
      <c r="C5" s="4">
        <v>44560</v>
      </c>
      <c r="F5" s="5"/>
    </row>
    <row r="6" spans="1:17" x14ac:dyDescent="0.25">
      <c r="B6" s="2" t="s">
        <v>7</v>
      </c>
      <c r="C6" s="2">
        <v>6</v>
      </c>
      <c r="D6" s="2" t="s">
        <v>8</v>
      </c>
    </row>
    <row r="8" spans="1:17" x14ac:dyDescent="0.25">
      <c r="A8" s="2" t="s">
        <v>9</v>
      </c>
      <c r="B8" s="53" t="s">
        <v>10</v>
      </c>
      <c r="C8" s="54"/>
      <c r="D8" s="54"/>
      <c r="E8" s="54"/>
      <c r="F8" s="54"/>
      <c r="G8" s="54"/>
      <c r="H8" s="54"/>
      <c r="I8" s="54"/>
      <c r="J8" s="54"/>
      <c r="K8" s="54"/>
      <c r="L8" s="54"/>
      <c r="M8" s="54"/>
      <c r="N8" s="54"/>
      <c r="O8" s="54"/>
      <c r="P8" s="54"/>
      <c r="Q8" s="54"/>
    </row>
    <row r="9" spans="1:17" x14ac:dyDescent="0.25">
      <c r="C9" s="2">
        <v>2</v>
      </c>
      <c r="D9" s="2">
        <v>3</v>
      </c>
      <c r="E9" s="2">
        <v>4</v>
      </c>
      <c r="F9" s="2">
        <v>8</v>
      </c>
      <c r="G9" s="2">
        <v>12</v>
      </c>
      <c r="H9" s="2">
        <v>16</v>
      </c>
      <c r="I9" s="2">
        <v>20</v>
      </c>
      <c r="J9" s="2">
        <v>24</v>
      </c>
      <c r="K9" s="2">
        <v>28</v>
      </c>
      <c r="L9" s="2">
        <v>31</v>
      </c>
      <c r="M9" s="2">
        <v>32</v>
      </c>
      <c r="N9" s="2">
        <v>36</v>
      </c>
      <c r="O9" s="2">
        <v>40</v>
      </c>
      <c r="P9" s="2">
        <v>44</v>
      </c>
      <c r="Q9" s="6">
        <v>48</v>
      </c>
    </row>
    <row r="10" spans="1:17" ht="15.75" thickBot="1" x14ac:dyDescent="0.3">
      <c r="C10" s="2" t="s">
        <v>11</v>
      </c>
      <c r="D10" s="2" t="s">
        <v>12</v>
      </c>
      <c r="E10" s="2" t="s">
        <v>13</v>
      </c>
      <c r="F10" s="2" t="s">
        <v>14</v>
      </c>
      <c r="G10" s="2" t="s">
        <v>15</v>
      </c>
      <c r="H10" s="2" t="s">
        <v>16</v>
      </c>
      <c r="I10" s="2" t="s">
        <v>17</v>
      </c>
      <c r="J10" s="2" t="s">
        <v>18</v>
      </c>
      <c r="K10" s="2" t="s">
        <v>19</v>
      </c>
      <c r="L10" s="2" t="s">
        <v>20</v>
      </c>
      <c r="M10" s="2" t="s">
        <v>21</v>
      </c>
      <c r="N10" s="2" t="s">
        <v>22</v>
      </c>
      <c r="O10" s="2" t="s">
        <v>23</v>
      </c>
      <c r="P10" s="12" t="s">
        <v>24</v>
      </c>
      <c r="Q10" s="31" t="s">
        <v>25</v>
      </c>
    </row>
    <row r="11" spans="1:17" s="9" customFormat="1" ht="15.75" thickBot="1" x14ac:dyDescent="0.3">
      <c r="A11" s="8">
        <v>1</v>
      </c>
      <c r="B11" s="9" t="s">
        <v>113</v>
      </c>
      <c r="C11" s="7" t="s">
        <v>26</v>
      </c>
      <c r="D11" s="7" t="s">
        <v>118</v>
      </c>
      <c r="E11" s="7" t="s">
        <v>29</v>
      </c>
      <c r="F11" s="7" t="s">
        <v>37</v>
      </c>
      <c r="G11" s="7" t="s">
        <v>31</v>
      </c>
      <c r="H11" s="7" t="s">
        <v>32</v>
      </c>
      <c r="I11" s="7" t="s">
        <v>94</v>
      </c>
      <c r="J11" s="7" t="s">
        <v>92</v>
      </c>
      <c r="K11" s="7" t="s">
        <v>93</v>
      </c>
      <c r="L11" s="7">
        <v>4</v>
      </c>
      <c r="M11" s="52">
        <v>44564</v>
      </c>
      <c r="N11" s="52">
        <v>44926</v>
      </c>
      <c r="O11" s="30">
        <v>48</v>
      </c>
      <c r="P11" s="36">
        <v>0.75</v>
      </c>
      <c r="Q11" s="7" t="s">
        <v>122</v>
      </c>
    </row>
    <row r="12" spans="1:17" s="9" customFormat="1" ht="15.75" thickBot="1" x14ac:dyDescent="0.3">
      <c r="A12" s="8">
        <v>2</v>
      </c>
      <c r="B12" s="9" t="s">
        <v>95</v>
      </c>
      <c r="C12" s="7" t="s">
        <v>26</v>
      </c>
      <c r="D12" s="7" t="s">
        <v>118</v>
      </c>
      <c r="E12" s="7" t="s">
        <v>29</v>
      </c>
      <c r="F12" s="7" t="s">
        <v>37</v>
      </c>
      <c r="G12" s="7" t="s">
        <v>33</v>
      </c>
      <c r="H12" s="7" t="s">
        <v>34</v>
      </c>
      <c r="I12" s="7" t="s">
        <v>94</v>
      </c>
      <c r="J12" s="7" t="s">
        <v>92</v>
      </c>
      <c r="K12" s="7" t="s">
        <v>93</v>
      </c>
      <c r="L12" s="7">
        <v>4</v>
      </c>
      <c r="M12" s="52">
        <v>44564</v>
      </c>
      <c r="N12" s="52">
        <v>44926</v>
      </c>
      <c r="O12" s="30">
        <v>48</v>
      </c>
      <c r="P12" s="36">
        <v>0.25</v>
      </c>
      <c r="Q12" s="7" t="s">
        <v>123</v>
      </c>
    </row>
    <row r="13" spans="1:17" s="9" customFormat="1" ht="15.75" thickBot="1" x14ac:dyDescent="0.3">
      <c r="A13" s="8">
        <v>3</v>
      </c>
      <c r="B13" s="9" t="s">
        <v>96</v>
      </c>
      <c r="C13" s="7" t="s">
        <v>26</v>
      </c>
      <c r="D13" s="7" t="s">
        <v>118</v>
      </c>
      <c r="E13" s="7" t="s">
        <v>29</v>
      </c>
      <c r="F13" s="7" t="s">
        <v>37</v>
      </c>
      <c r="G13" s="7" t="s">
        <v>35</v>
      </c>
      <c r="H13" s="7" t="s">
        <v>36</v>
      </c>
      <c r="I13" s="7" t="s">
        <v>94</v>
      </c>
      <c r="J13" s="7" t="s">
        <v>92</v>
      </c>
      <c r="K13" s="7" t="s">
        <v>93</v>
      </c>
      <c r="L13" s="7">
        <v>4</v>
      </c>
      <c r="M13" s="52">
        <v>44564</v>
      </c>
      <c r="N13" s="52">
        <v>44926</v>
      </c>
      <c r="O13" s="30">
        <v>48</v>
      </c>
      <c r="P13" s="36">
        <v>0.25</v>
      </c>
      <c r="Q13" s="7" t="s">
        <v>124</v>
      </c>
    </row>
    <row r="14" spans="1:17" s="9" customFormat="1" ht="15.75" thickBot="1" x14ac:dyDescent="0.3">
      <c r="A14" s="8">
        <v>4</v>
      </c>
      <c r="B14" s="9" t="s">
        <v>98</v>
      </c>
      <c r="C14" s="7" t="s">
        <v>26</v>
      </c>
      <c r="D14" s="7" t="s">
        <v>118</v>
      </c>
      <c r="E14" s="7" t="s">
        <v>29</v>
      </c>
      <c r="F14" s="7" t="s">
        <v>78</v>
      </c>
      <c r="G14" s="7" t="s">
        <v>75</v>
      </c>
      <c r="H14" s="7" t="s">
        <v>76</v>
      </c>
      <c r="I14" s="7" t="s">
        <v>94</v>
      </c>
      <c r="J14" s="7" t="s">
        <v>92</v>
      </c>
      <c r="K14" s="7" t="s">
        <v>93</v>
      </c>
      <c r="L14" s="7">
        <v>4</v>
      </c>
      <c r="M14" s="52">
        <v>44564</v>
      </c>
      <c r="N14" s="52">
        <v>44926</v>
      </c>
      <c r="O14" s="30">
        <v>48</v>
      </c>
      <c r="P14" s="36">
        <f>1/L14</f>
        <v>0.25</v>
      </c>
      <c r="Q14" s="7" t="s">
        <v>125</v>
      </c>
    </row>
    <row r="15" spans="1:17" s="9" customFormat="1" ht="15.75" thickBot="1" x14ac:dyDescent="0.3">
      <c r="A15" s="8">
        <v>5</v>
      </c>
      <c r="B15" s="9" t="s">
        <v>130</v>
      </c>
      <c r="C15" s="7" t="s">
        <v>26</v>
      </c>
      <c r="D15" s="7" t="s">
        <v>118</v>
      </c>
      <c r="E15" s="7" t="s">
        <v>29</v>
      </c>
      <c r="F15" s="7" t="s">
        <v>78</v>
      </c>
      <c r="G15" s="7" t="s">
        <v>77</v>
      </c>
      <c r="H15" s="7" t="s">
        <v>74</v>
      </c>
      <c r="I15" s="7" t="s">
        <v>94</v>
      </c>
      <c r="J15" s="7" t="s">
        <v>92</v>
      </c>
      <c r="K15" s="7" t="s">
        <v>93</v>
      </c>
      <c r="L15" s="7">
        <v>4</v>
      </c>
      <c r="M15" s="52">
        <v>44564</v>
      </c>
      <c r="N15" s="52">
        <v>44926</v>
      </c>
      <c r="O15" s="30">
        <v>48</v>
      </c>
      <c r="P15" s="36">
        <f>1/L15</f>
        <v>0.25</v>
      </c>
      <c r="Q15" s="7" t="s">
        <v>126</v>
      </c>
    </row>
    <row r="16" spans="1:17" s="9" customFormat="1" ht="15.75" thickBot="1" x14ac:dyDescent="0.3">
      <c r="A16" s="13">
        <v>6</v>
      </c>
      <c r="B16" s="9" t="s">
        <v>97</v>
      </c>
      <c r="C16" s="10" t="s">
        <v>26</v>
      </c>
      <c r="D16" s="7" t="s">
        <v>118</v>
      </c>
      <c r="E16" s="7" t="s">
        <v>29</v>
      </c>
      <c r="F16" s="10" t="s">
        <v>84</v>
      </c>
      <c r="G16" s="7" t="s">
        <v>85</v>
      </c>
      <c r="H16" s="7" t="s">
        <v>83</v>
      </c>
      <c r="I16" s="7" t="s">
        <v>94</v>
      </c>
      <c r="J16" s="7" t="s">
        <v>92</v>
      </c>
      <c r="K16" s="7" t="s">
        <v>93</v>
      </c>
      <c r="L16" s="7">
        <v>4</v>
      </c>
      <c r="M16" s="52">
        <v>44564</v>
      </c>
      <c r="N16" s="52">
        <v>44926</v>
      </c>
      <c r="O16" s="30">
        <v>48</v>
      </c>
      <c r="P16" s="36">
        <f>1/L16</f>
        <v>0.25</v>
      </c>
      <c r="Q16" s="7" t="s">
        <v>127</v>
      </c>
    </row>
    <row r="17" spans="1:57" s="9" customFormat="1" ht="15.75" thickBot="1" x14ac:dyDescent="0.3">
      <c r="A17" s="13">
        <v>7</v>
      </c>
      <c r="B17" s="11" t="s">
        <v>99</v>
      </c>
      <c r="C17" s="10" t="s">
        <v>26</v>
      </c>
      <c r="D17" s="7" t="s">
        <v>118</v>
      </c>
      <c r="E17" s="7" t="s">
        <v>29</v>
      </c>
      <c r="F17" s="10" t="s">
        <v>86</v>
      </c>
      <c r="G17" s="7" t="s">
        <v>87</v>
      </c>
      <c r="H17" s="7" t="s">
        <v>88</v>
      </c>
      <c r="I17" s="7" t="s">
        <v>94</v>
      </c>
      <c r="J17" s="7" t="s">
        <v>92</v>
      </c>
      <c r="K17" s="7" t="s">
        <v>93</v>
      </c>
      <c r="L17" s="7">
        <v>4</v>
      </c>
      <c r="M17" s="52">
        <v>44564</v>
      </c>
      <c r="N17" s="52">
        <v>44926</v>
      </c>
      <c r="O17" s="30">
        <v>48</v>
      </c>
      <c r="P17" s="36">
        <f>1/L17</f>
        <v>0.25</v>
      </c>
      <c r="Q17" s="7" t="s">
        <v>128</v>
      </c>
    </row>
    <row r="18" spans="1:57" s="9" customFormat="1" ht="15.75" thickBot="1" x14ac:dyDescent="0.3">
      <c r="A18" s="13">
        <v>8</v>
      </c>
      <c r="B18" s="9" t="s">
        <v>100</v>
      </c>
      <c r="C18" s="10" t="s">
        <v>26</v>
      </c>
      <c r="D18" s="7" t="s">
        <v>118</v>
      </c>
      <c r="E18" s="7" t="s">
        <v>29</v>
      </c>
      <c r="F18" s="10" t="s">
        <v>89</v>
      </c>
      <c r="G18" s="7" t="s">
        <v>90</v>
      </c>
      <c r="H18" s="7" t="s">
        <v>83</v>
      </c>
      <c r="I18" s="7" t="s">
        <v>94</v>
      </c>
      <c r="J18" s="7" t="s">
        <v>92</v>
      </c>
      <c r="K18" s="7" t="s">
        <v>93</v>
      </c>
      <c r="L18" s="7">
        <v>4</v>
      </c>
      <c r="M18" s="52">
        <v>44564</v>
      </c>
      <c r="N18" s="52">
        <v>44926</v>
      </c>
      <c r="O18" s="30">
        <v>48</v>
      </c>
      <c r="P18" s="36">
        <f>1/L18</f>
        <v>0.25</v>
      </c>
      <c r="Q18" s="7" t="s">
        <v>129</v>
      </c>
    </row>
    <row r="19" spans="1:57" s="41" customFormat="1" ht="15.75" thickBot="1" x14ac:dyDescent="0.3">
      <c r="A19" s="40"/>
      <c r="C19" s="42"/>
      <c r="D19" s="43"/>
      <c r="E19" s="43"/>
      <c r="F19" s="42"/>
      <c r="G19" s="43"/>
      <c r="H19" s="43"/>
      <c r="I19" s="43"/>
      <c r="J19" s="43"/>
      <c r="K19" s="43"/>
      <c r="L19" s="43"/>
      <c r="M19" s="44"/>
      <c r="N19" s="44"/>
      <c r="O19" s="45"/>
      <c r="P19" s="46"/>
      <c r="Q19" s="43"/>
    </row>
    <row r="20" spans="1:57" s="20" customFormat="1" ht="15.75" thickBot="1" x14ac:dyDescent="0.3">
      <c r="A20" s="17">
        <v>9</v>
      </c>
      <c r="B20" s="18" t="s">
        <v>200</v>
      </c>
      <c r="C20" s="18" t="s">
        <v>26</v>
      </c>
      <c r="D20" s="18" t="s">
        <v>120</v>
      </c>
      <c r="E20" s="18" t="s">
        <v>29</v>
      </c>
      <c r="F20" s="18" t="s">
        <v>210</v>
      </c>
      <c r="G20" s="18" t="s">
        <v>38</v>
      </c>
      <c r="H20" s="18" t="s">
        <v>39</v>
      </c>
      <c r="I20" s="18" t="s">
        <v>40</v>
      </c>
      <c r="J20" s="18" t="s">
        <v>41</v>
      </c>
      <c r="K20" s="18" t="s">
        <v>42</v>
      </c>
      <c r="L20" s="18">
        <v>2</v>
      </c>
      <c r="M20" s="19">
        <v>42737</v>
      </c>
      <c r="N20" s="19">
        <v>43099</v>
      </c>
      <c r="O20" s="18">
        <v>1</v>
      </c>
      <c r="P20" s="18">
        <v>2</v>
      </c>
      <c r="Q20" s="18" t="s">
        <v>43</v>
      </c>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row>
    <row r="21" spans="1:57" s="20" customFormat="1" ht="15.75" thickBot="1" x14ac:dyDescent="0.3">
      <c r="A21" s="21">
        <v>10</v>
      </c>
      <c r="B21" s="20" t="s">
        <v>114</v>
      </c>
      <c r="C21" s="22" t="s">
        <v>26</v>
      </c>
      <c r="D21" s="18" t="s">
        <v>120</v>
      </c>
      <c r="E21" s="22" t="s">
        <v>29</v>
      </c>
      <c r="F21" s="22" t="s">
        <v>211</v>
      </c>
      <c r="G21" s="22" t="s">
        <v>44</v>
      </c>
      <c r="H21" s="22" t="s">
        <v>45</v>
      </c>
      <c r="I21" s="22" t="s">
        <v>46</v>
      </c>
      <c r="J21" s="22" t="s">
        <v>47</v>
      </c>
      <c r="K21" s="22" t="s">
        <v>48</v>
      </c>
      <c r="L21" s="22">
        <v>1</v>
      </c>
      <c r="M21" s="19">
        <v>42737</v>
      </c>
      <c r="N21" s="19">
        <v>43099</v>
      </c>
      <c r="O21" s="22">
        <v>54</v>
      </c>
      <c r="P21" s="22">
        <v>0</v>
      </c>
      <c r="Q21" s="22" t="s">
        <v>49</v>
      </c>
    </row>
    <row r="22" spans="1:57" s="20" customFormat="1" ht="14.25" customHeight="1" thickBot="1" x14ac:dyDescent="0.3">
      <c r="A22" s="21">
        <v>11</v>
      </c>
      <c r="B22" s="20" t="s">
        <v>131</v>
      </c>
      <c r="C22" s="22" t="s">
        <v>26</v>
      </c>
      <c r="D22" s="18" t="s">
        <v>120</v>
      </c>
      <c r="E22" s="22" t="s">
        <v>29</v>
      </c>
      <c r="F22" s="22" t="s">
        <v>70</v>
      </c>
      <c r="G22" s="22" t="s">
        <v>50</v>
      </c>
      <c r="H22" s="22" t="s">
        <v>51</v>
      </c>
      <c r="I22" s="22" t="s">
        <v>52</v>
      </c>
      <c r="J22" s="22" t="s">
        <v>53</v>
      </c>
      <c r="K22" s="22" t="s">
        <v>54</v>
      </c>
      <c r="L22" s="22">
        <v>1</v>
      </c>
      <c r="M22" s="19">
        <v>43109</v>
      </c>
      <c r="N22" s="19">
        <v>43465</v>
      </c>
      <c r="O22" s="22">
        <v>52</v>
      </c>
      <c r="P22" s="22">
        <v>0</v>
      </c>
      <c r="Q22" s="22" t="s">
        <v>79</v>
      </c>
    </row>
    <row r="23" spans="1:57" s="20" customFormat="1" ht="15.75" thickBot="1" x14ac:dyDescent="0.3">
      <c r="A23" s="21">
        <v>12</v>
      </c>
      <c r="B23" s="20" t="s">
        <v>132</v>
      </c>
      <c r="C23" s="22" t="s">
        <v>26</v>
      </c>
      <c r="D23" s="18" t="s">
        <v>120</v>
      </c>
      <c r="E23" s="22" t="s">
        <v>29</v>
      </c>
      <c r="F23" s="22" t="s">
        <v>71</v>
      </c>
      <c r="G23" s="22" t="s">
        <v>55</v>
      </c>
      <c r="H23" s="22" t="s">
        <v>56</v>
      </c>
      <c r="I23" s="22" t="s">
        <v>57</v>
      </c>
      <c r="J23" s="22" t="s">
        <v>58</v>
      </c>
      <c r="K23" s="22" t="s">
        <v>59</v>
      </c>
      <c r="L23" s="22">
        <v>1</v>
      </c>
      <c r="M23" s="19">
        <v>43109</v>
      </c>
      <c r="N23" s="19">
        <v>43465</v>
      </c>
      <c r="O23" s="22">
        <v>52</v>
      </c>
      <c r="P23" s="22">
        <v>0</v>
      </c>
      <c r="Q23" s="22" t="s">
        <v>80</v>
      </c>
    </row>
    <row r="24" spans="1:57" s="20" customFormat="1" ht="15.75" thickBot="1" x14ac:dyDescent="0.3">
      <c r="A24" s="21">
        <v>13</v>
      </c>
      <c r="B24" s="20" t="s">
        <v>115</v>
      </c>
      <c r="C24" s="22" t="s">
        <v>26</v>
      </c>
      <c r="D24" s="18" t="s">
        <v>120</v>
      </c>
      <c r="E24" s="22" t="s">
        <v>29</v>
      </c>
      <c r="F24" s="22" t="s">
        <v>72</v>
      </c>
      <c r="G24" s="22" t="s">
        <v>60</v>
      </c>
      <c r="H24" s="22" t="s">
        <v>61</v>
      </c>
      <c r="I24" s="22" t="s">
        <v>62</v>
      </c>
      <c r="J24" s="22" t="s">
        <v>63</v>
      </c>
      <c r="K24" s="22" t="s">
        <v>64</v>
      </c>
      <c r="L24" s="22">
        <v>1</v>
      </c>
      <c r="M24" s="19">
        <v>43109</v>
      </c>
      <c r="N24" s="19">
        <v>43465</v>
      </c>
      <c r="O24" s="22">
        <v>52</v>
      </c>
      <c r="P24" s="22">
        <v>0</v>
      </c>
      <c r="Q24" s="22" t="s">
        <v>81</v>
      </c>
    </row>
    <row r="25" spans="1:57" s="20" customFormat="1" ht="15.75" thickBot="1" x14ac:dyDescent="0.3">
      <c r="A25" s="25">
        <v>14</v>
      </c>
      <c r="B25" s="20" t="s">
        <v>116</v>
      </c>
      <c r="C25" s="26" t="s">
        <v>26</v>
      </c>
      <c r="D25" s="18" t="s">
        <v>120</v>
      </c>
      <c r="E25" s="26" t="s">
        <v>29</v>
      </c>
      <c r="F25" s="26" t="s">
        <v>73</v>
      </c>
      <c r="G25" s="26" t="s">
        <v>65</v>
      </c>
      <c r="H25" s="26" t="s">
        <v>66</v>
      </c>
      <c r="I25" s="26" t="s">
        <v>67</v>
      </c>
      <c r="J25" s="26" t="s">
        <v>68</v>
      </c>
      <c r="K25" s="26" t="s">
        <v>69</v>
      </c>
      <c r="L25" s="26">
        <v>1</v>
      </c>
      <c r="M25" s="27">
        <v>43109</v>
      </c>
      <c r="N25" s="27">
        <v>43465</v>
      </c>
      <c r="O25" s="26">
        <v>52</v>
      </c>
      <c r="P25" s="26">
        <v>1</v>
      </c>
      <c r="Q25" s="26" t="s">
        <v>82</v>
      </c>
    </row>
    <row r="26" spans="1:57" s="41" customFormat="1" ht="15.75" thickBot="1" x14ac:dyDescent="0.3">
      <c r="A26" s="47"/>
      <c r="C26" s="48"/>
      <c r="D26" s="49"/>
      <c r="E26" s="48"/>
      <c r="F26" s="48"/>
      <c r="G26" s="48"/>
      <c r="H26" s="48"/>
      <c r="I26" s="48"/>
      <c r="J26" s="48"/>
      <c r="K26" s="48"/>
      <c r="L26" s="48"/>
      <c r="M26" s="50"/>
      <c r="N26" s="50"/>
      <c r="O26" s="51"/>
      <c r="P26" s="43"/>
      <c r="Q26" s="43"/>
    </row>
    <row r="27" spans="1:57" s="14" customFormat="1" ht="15.75" thickBot="1" x14ac:dyDescent="0.3">
      <c r="A27" s="16">
        <v>15</v>
      </c>
      <c r="B27" s="16" t="s">
        <v>117</v>
      </c>
      <c r="C27" s="16" t="s">
        <v>26</v>
      </c>
      <c r="D27" s="16" t="s">
        <v>119</v>
      </c>
      <c r="E27" s="16" t="s">
        <v>29</v>
      </c>
      <c r="F27" s="16" t="s">
        <v>101</v>
      </c>
      <c r="G27" s="16" t="s">
        <v>105</v>
      </c>
      <c r="H27" s="16" t="s">
        <v>108</v>
      </c>
      <c r="I27" s="16" t="s">
        <v>110</v>
      </c>
      <c r="J27" s="16" t="s">
        <v>111</v>
      </c>
      <c r="K27" s="16" t="s">
        <v>112</v>
      </c>
      <c r="L27" s="16">
        <v>1</v>
      </c>
      <c r="M27" s="23">
        <v>44562</v>
      </c>
      <c r="N27" s="23">
        <v>44926</v>
      </c>
      <c r="O27" s="24">
        <f t="shared" ref="O27:O42" si="0">+ROUND((N27-M27)/7,0)</f>
        <v>52</v>
      </c>
      <c r="P27" s="28">
        <v>0.5</v>
      </c>
      <c r="Q27" s="28" t="s">
        <v>135</v>
      </c>
    </row>
    <row r="28" spans="1:57" s="14" customFormat="1" ht="15.75" thickBot="1" x14ac:dyDescent="0.3">
      <c r="A28" s="16">
        <v>16</v>
      </c>
      <c r="B28" s="16" t="s">
        <v>201</v>
      </c>
      <c r="C28" s="16" t="s">
        <v>26</v>
      </c>
      <c r="D28" s="16" t="s">
        <v>119</v>
      </c>
      <c r="E28" s="16" t="s">
        <v>29</v>
      </c>
      <c r="F28" s="16" t="s">
        <v>102</v>
      </c>
      <c r="G28" s="16" t="s">
        <v>106</v>
      </c>
      <c r="H28" s="16" t="s">
        <v>109</v>
      </c>
      <c r="I28" s="16" t="s">
        <v>110</v>
      </c>
      <c r="J28" s="16" t="s">
        <v>111</v>
      </c>
      <c r="K28" s="16" t="s">
        <v>112</v>
      </c>
      <c r="L28" s="16">
        <v>1</v>
      </c>
      <c r="M28" s="23">
        <v>44562</v>
      </c>
      <c r="N28" s="23">
        <v>44926</v>
      </c>
      <c r="O28" s="24">
        <f t="shared" si="0"/>
        <v>52</v>
      </c>
      <c r="P28" s="28">
        <v>0.5</v>
      </c>
      <c r="Q28" s="28" t="s">
        <v>135</v>
      </c>
    </row>
    <row r="29" spans="1:57" s="14" customFormat="1" ht="15.75" thickBot="1" x14ac:dyDescent="0.3">
      <c r="A29" s="16">
        <v>17</v>
      </c>
      <c r="B29" s="16" t="s">
        <v>202</v>
      </c>
      <c r="C29" s="16" t="s">
        <v>26</v>
      </c>
      <c r="D29" s="16" t="s">
        <v>119</v>
      </c>
      <c r="E29" s="16" t="s">
        <v>29</v>
      </c>
      <c r="F29" s="16" t="s">
        <v>103</v>
      </c>
      <c r="G29" s="16" t="s">
        <v>107</v>
      </c>
      <c r="H29" s="16" t="s">
        <v>109</v>
      </c>
      <c r="I29" s="16" t="s">
        <v>110</v>
      </c>
      <c r="J29" s="16" t="s">
        <v>111</v>
      </c>
      <c r="K29" s="16" t="s">
        <v>112</v>
      </c>
      <c r="L29" s="16">
        <v>1</v>
      </c>
      <c r="M29" s="23">
        <v>44562</v>
      </c>
      <c r="N29" s="23">
        <v>44926</v>
      </c>
      <c r="O29" s="24">
        <f t="shared" si="0"/>
        <v>52</v>
      </c>
      <c r="P29" s="28">
        <v>0.5</v>
      </c>
      <c r="Q29" s="28" t="s">
        <v>135</v>
      </c>
    </row>
    <row r="30" spans="1:57" s="14" customFormat="1" ht="15.75" thickBot="1" x14ac:dyDescent="0.3">
      <c r="A30" s="16">
        <v>18</v>
      </c>
      <c r="B30" s="16" t="s">
        <v>134</v>
      </c>
      <c r="C30" s="16" t="s">
        <v>26</v>
      </c>
      <c r="D30" s="16" t="s">
        <v>119</v>
      </c>
      <c r="E30" s="16" t="s">
        <v>29</v>
      </c>
      <c r="F30" s="16" t="s">
        <v>139</v>
      </c>
      <c r="G30" s="16" t="s">
        <v>140</v>
      </c>
      <c r="H30" s="16" t="s">
        <v>141</v>
      </c>
      <c r="I30" s="16" t="s">
        <v>142</v>
      </c>
      <c r="J30" s="16" t="s">
        <v>143</v>
      </c>
      <c r="K30" s="16" t="s">
        <v>144</v>
      </c>
      <c r="L30" s="16">
        <v>1</v>
      </c>
      <c r="M30" s="23" t="s">
        <v>145</v>
      </c>
      <c r="N30" s="23" t="s">
        <v>146</v>
      </c>
      <c r="O30" s="24">
        <f t="shared" si="0"/>
        <v>50</v>
      </c>
      <c r="P30" s="28">
        <v>0.5</v>
      </c>
      <c r="Q30" s="28" t="s">
        <v>147</v>
      </c>
    </row>
    <row r="31" spans="1:57" s="14" customFormat="1" ht="15.75" thickBot="1" x14ac:dyDescent="0.3">
      <c r="A31" s="16">
        <v>19</v>
      </c>
      <c r="B31" s="16" t="s">
        <v>136</v>
      </c>
      <c r="C31" s="16" t="s">
        <v>26</v>
      </c>
      <c r="D31" s="16" t="s">
        <v>119</v>
      </c>
      <c r="E31" s="16" t="s">
        <v>29</v>
      </c>
      <c r="F31" s="16" t="s">
        <v>149</v>
      </c>
      <c r="G31" s="16" t="s">
        <v>150</v>
      </c>
      <c r="H31" s="16" t="s">
        <v>151</v>
      </c>
      <c r="I31" s="16" t="s">
        <v>152</v>
      </c>
      <c r="J31" s="16" t="s">
        <v>153</v>
      </c>
      <c r="K31" s="16" t="s">
        <v>112</v>
      </c>
      <c r="L31" s="16">
        <v>1</v>
      </c>
      <c r="M31" s="23" t="s">
        <v>145</v>
      </c>
      <c r="N31" s="23" t="s">
        <v>154</v>
      </c>
      <c r="O31" s="24">
        <f t="shared" si="0"/>
        <v>51</v>
      </c>
      <c r="P31" s="28">
        <v>0.5</v>
      </c>
      <c r="Q31" s="28" t="s">
        <v>155</v>
      </c>
    </row>
    <row r="32" spans="1:57" s="14" customFormat="1" ht="15.75" thickBot="1" x14ac:dyDescent="0.3">
      <c r="A32" s="16">
        <v>20</v>
      </c>
      <c r="B32" s="16" t="s">
        <v>137</v>
      </c>
      <c r="C32" s="16" t="s">
        <v>26</v>
      </c>
      <c r="D32" s="16" t="s">
        <v>119</v>
      </c>
      <c r="E32" s="16" t="s">
        <v>29</v>
      </c>
      <c r="F32" s="16" t="s">
        <v>157</v>
      </c>
      <c r="G32" s="16" t="s">
        <v>158</v>
      </c>
      <c r="H32" s="16" t="s">
        <v>159</v>
      </c>
      <c r="I32" s="16" t="s">
        <v>160</v>
      </c>
      <c r="J32" s="16" t="s">
        <v>161</v>
      </c>
      <c r="K32" s="16" t="s">
        <v>112</v>
      </c>
      <c r="L32" s="16">
        <v>1</v>
      </c>
      <c r="M32" s="23" t="s">
        <v>145</v>
      </c>
      <c r="N32" s="23" t="s">
        <v>154</v>
      </c>
      <c r="O32" s="24">
        <f t="shared" si="0"/>
        <v>51</v>
      </c>
      <c r="P32" s="28">
        <v>0</v>
      </c>
      <c r="Q32" s="28" t="s">
        <v>121</v>
      </c>
    </row>
    <row r="33" spans="1:17" s="14" customFormat="1" ht="15.75" thickBot="1" x14ac:dyDescent="0.3">
      <c r="A33" s="16">
        <v>21</v>
      </c>
      <c r="B33" s="16" t="s">
        <v>203</v>
      </c>
      <c r="C33" s="16" t="s">
        <v>26</v>
      </c>
      <c r="D33" s="16" t="s">
        <v>119</v>
      </c>
      <c r="E33" s="16" t="s">
        <v>29</v>
      </c>
      <c r="F33" s="16" t="s">
        <v>162</v>
      </c>
      <c r="G33" s="16" t="s">
        <v>163</v>
      </c>
      <c r="H33" s="16" t="s">
        <v>164</v>
      </c>
      <c r="I33" s="16" t="s">
        <v>142</v>
      </c>
      <c r="J33" s="16" t="s">
        <v>143</v>
      </c>
      <c r="K33" s="16" t="s">
        <v>144</v>
      </c>
      <c r="L33" s="16">
        <v>1</v>
      </c>
      <c r="M33" s="23" t="s">
        <v>145</v>
      </c>
      <c r="N33" s="23" t="s">
        <v>154</v>
      </c>
      <c r="O33" s="24">
        <f t="shared" si="0"/>
        <v>51</v>
      </c>
      <c r="P33" s="28">
        <v>0.5</v>
      </c>
      <c r="Q33" s="28" t="s">
        <v>165</v>
      </c>
    </row>
    <row r="34" spans="1:17" s="14" customFormat="1" ht="15.75" thickBot="1" x14ac:dyDescent="0.3">
      <c r="A34" s="16">
        <v>22</v>
      </c>
      <c r="B34" s="16" t="s">
        <v>204</v>
      </c>
      <c r="C34" s="16" t="s">
        <v>26</v>
      </c>
      <c r="D34" s="16" t="s">
        <v>119</v>
      </c>
      <c r="E34" s="16" t="s">
        <v>29</v>
      </c>
      <c r="F34" s="16" t="s">
        <v>166</v>
      </c>
      <c r="G34" s="16" t="s">
        <v>167</v>
      </c>
      <c r="H34" s="16" t="s">
        <v>168</v>
      </c>
      <c r="I34" s="16" t="s">
        <v>169</v>
      </c>
      <c r="J34" s="16" t="s">
        <v>161</v>
      </c>
      <c r="K34" s="16" t="s">
        <v>112</v>
      </c>
      <c r="L34" s="16">
        <v>1</v>
      </c>
      <c r="M34" s="23" t="s">
        <v>145</v>
      </c>
      <c r="N34" s="23" t="s">
        <v>154</v>
      </c>
      <c r="O34" s="24">
        <f t="shared" si="0"/>
        <v>51</v>
      </c>
      <c r="P34" s="28">
        <v>0</v>
      </c>
      <c r="Q34" s="28" t="s">
        <v>121</v>
      </c>
    </row>
    <row r="35" spans="1:17" s="14" customFormat="1" ht="15.75" thickBot="1" x14ac:dyDescent="0.3">
      <c r="A35" s="16">
        <v>23</v>
      </c>
      <c r="B35" s="16" t="s">
        <v>205</v>
      </c>
      <c r="C35" s="16" t="s">
        <v>26</v>
      </c>
      <c r="D35" s="16" t="s">
        <v>119</v>
      </c>
      <c r="E35" s="16" t="s">
        <v>29</v>
      </c>
      <c r="F35" s="16" t="s">
        <v>170</v>
      </c>
      <c r="G35" s="16" t="s">
        <v>171</v>
      </c>
      <c r="H35" s="16" t="s">
        <v>172</v>
      </c>
      <c r="I35" s="16" t="s">
        <v>142</v>
      </c>
      <c r="J35" s="16" t="s">
        <v>143</v>
      </c>
      <c r="K35" s="16" t="s">
        <v>144</v>
      </c>
      <c r="L35" s="16">
        <v>1</v>
      </c>
      <c r="M35" s="23" t="s">
        <v>145</v>
      </c>
      <c r="N35" s="23" t="s">
        <v>154</v>
      </c>
      <c r="O35" s="24">
        <f t="shared" si="0"/>
        <v>51</v>
      </c>
      <c r="P35" s="28">
        <v>0.5</v>
      </c>
      <c r="Q35" s="28" t="s">
        <v>165</v>
      </c>
    </row>
    <row r="36" spans="1:17" s="14" customFormat="1" ht="15.75" thickBot="1" x14ac:dyDescent="0.3">
      <c r="A36" s="16">
        <v>24</v>
      </c>
      <c r="B36" s="16" t="s">
        <v>138</v>
      </c>
      <c r="C36" s="16" t="s">
        <v>26</v>
      </c>
      <c r="D36" s="16" t="s">
        <v>119</v>
      </c>
      <c r="E36" s="16" t="s">
        <v>29</v>
      </c>
      <c r="F36" s="16" t="s">
        <v>173</v>
      </c>
      <c r="G36" s="16" t="s">
        <v>174</v>
      </c>
      <c r="H36" s="16" t="s">
        <v>175</v>
      </c>
      <c r="I36" s="16" t="s">
        <v>176</v>
      </c>
      <c r="J36" s="16" t="s">
        <v>177</v>
      </c>
      <c r="K36" s="16" t="s">
        <v>112</v>
      </c>
      <c r="L36" s="16">
        <v>1</v>
      </c>
      <c r="M36" s="23" t="s">
        <v>145</v>
      </c>
      <c r="N36" s="23" t="s">
        <v>154</v>
      </c>
      <c r="O36" s="24">
        <f t="shared" si="0"/>
        <v>51</v>
      </c>
      <c r="P36" s="28">
        <v>0</v>
      </c>
      <c r="Q36" s="28" t="s">
        <v>121</v>
      </c>
    </row>
    <row r="37" spans="1:17" s="14" customFormat="1" ht="15.75" thickBot="1" x14ac:dyDescent="0.3">
      <c r="A37" s="16">
        <v>25</v>
      </c>
      <c r="B37" s="16" t="s">
        <v>206</v>
      </c>
      <c r="C37" s="16" t="s">
        <v>26</v>
      </c>
      <c r="D37" s="16" t="s">
        <v>119</v>
      </c>
      <c r="E37" s="16" t="s">
        <v>29</v>
      </c>
      <c r="F37" s="16" t="s">
        <v>178</v>
      </c>
      <c r="G37" s="16" t="s">
        <v>179</v>
      </c>
      <c r="H37" s="16" t="s">
        <v>180</v>
      </c>
      <c r="I37" s="16" t="s">
        <v>176</v>
      </c>
      <c r="J37" s="16" t="s">
        <v>177</v>
      </c>
      <c r="K37" s="16" t="s">
        <v>112</v>
      </c>
      <c r="L37" s="16">
        <v>1</v>
      </c>
      <c r="M37" s="23" t="s">
        <v>145</v>
      </c>
      <c r="N37" s="23" t="s">
        <v>154</v>
      </c>
      <c r="O37" s="24">
        <f t="shared" si="0"/>
        <v>51</v>
      </c>
      <c r="P37" s="28">
        <v>0</v>
      </c>
      <c r="Q37" s="28" t="s">
        <v>121</v>
      </c>
    </row>
    <row r="38" spans="1:17" s="14" customFormat="1" ht="15.75" thickBot="1" x14ac:dyDescent="0.3">
      <c r="A38" s="16">
        <v>26</v>
      </c>
      <c r="B38" s="16" t="s">
        <v>148</v>
      </c>
      <c r="C38" s="16" t="s">
        <v>26</v>
      </c>
      <c r="D38" s="16" t="s">
        <v>119</v>
      </c>
      <c r="E38" s="16" t="s">
        <v>29</v>
      </c>
      <c r="F38" s="16" t="s">
        <v>181</v>
      </c>
      <c r="G38" s="16" t="s">
        <v>182</v>
      </c>
      <c r="H38" s="16" t="s">
        <v>183</v>
      </c>
      <c r="I38" s="16" t="s">
        <v>142</v>
      </c>
      <c r="J38" s="16" t="s">
        <v>143</v>
      </c>
      <c r="K38" s="16" t="s">
        <v>144</v>
      </c>
      <c r="L38" s="16">
        <v>1</v>
      </c>
      <c r="M38" s="23" t="s">
        <v>145</v>
      </c>
      <c r="N38" s="23" t="s">
        <v>154</v>
      </c>
      <c r="O38" s="24">
        <f t="shared" si="0"/>
        <v>51</v>
      </c>
      <c r="P38" s="28">
        <v>0.5</v>
      </c>
      <c r="Q38" s="28" t="s">
        <v>165</v>
      </c>
    </row>
    <row r="39" spans="1:17" s="14" customFormat="1" ht="15.75" thickBot="1" x14ac:dyDescent="0.3">
      <c r="A39" s="16">
        <v>27</v>
      </c>
      <c r="B39" s="16" t="s">
        <v>207</v>
      </c>
      <c r="C39" s="16" t="s">
        <v>26</v>
      </c>
      <c r="D39" s="16" t="s">
        <v>119</v>
      </c>
      <c r="E39" s="16" t="s">
        <v>29</v>
      </c>
      <c r="F39" s="16" t="s">
        <v>184</v>
      </c>
      <c r="G39" s="16" t="s">
        <v>185</v>
      </c>
      <c r="H39" s="16" t="s">
        <v>186</v>
      </c>
      <c r="I39" s="16" t="s">
        <v>187</v>
      </c>
      <c r="J39" s="16" t="s">
        <v>188</v>
      </c>
      <c r="K39" s="16" t="s">
        <v>144</v>
      </c>
      <c r="L39" s="16">
        <v>1</v>
      </c>
      <c r="M39" s="23">
        <v>44562</v>
      </c>
      <c r="N39" s="23">
        <v>44926</v>
      </c>
      <c r="O39" s="24">
        <f t="shared" si="0"/>
        <v>52</v>
      </c>
      <c r="P39" s="28">
        <v>0</v>
      </c>
      <c r="Q39" s="28" t="s">
        <v>121</v>
      </c>
    </row>
    <row r="40" spans="1:17" s="14" customFormat="1" ht="15.75" thickBot="1" x14ac:dyDescent="0.3">
      <c r="A40" s="16">
        <v>28</v>
      </c>
      <c r="B40" s="16" t="s">
        <v>208</v>
      </c>
      <c r="C40" s="16" t="s">
        <v>26</v>
      </c>
      <c r="D40" s="16" t="s">
        <v>119</v>
      </c>
      <c r="E40" s="16" t="s">
        <v>29</v>
      </c>
      <c r="F40" s="16" t="s">
        <v>189</v>
      </c>
      <c r="G40" s="16" t="s">
        <v>190</v>
      </c>
      <c r="H40" s="16" t="s">
        <v>191</v>
      </c>
      <c r="I40" s="16" t="s">
        <v>176</v>
      </c>
      <c r="J40" s="16" t="s">
        <v>177</v>
      </c>
      <c r="K40" s="16" t="s">
        <v>112</v>
      </c>
      <c r="L40" s="16">
        <v>1</v>
      </c>
      <c r="M40" s="23" t="s">
        <v>145</v>
      </c>
      <c r="N40" s="23" t="s">
        <v>154</v>
      </c>
      <c r="O40" s="24">
        <f t="shared" si="0"/>
        <v>51</v>
      </c>
      <c r="P40" s="28">
        <v>0</v>
      </c>
      <c r="Q40" s="28" t="s">
        <v>121</v>
      </c>
    </row>
    <row r="41" spans="1:17" s="14" customFormat="1" ht="15.75" thickBot="1" x14ac:dyDescent="0.3">
      <c r="A41" s="16">
        <v>29</v>
      </c>
      <c r="B41" s="16" t="s">
        <v>209</v>
      </c>
      <c r="C41" s="16" t="s">
        <v>26</v>
      </c>
      <c r="D41" s="16" t="s">
        <v>119</v>
      </c>
      <c r="E41" s="16" t="s">
        <v>29</v>
      </c>
      <c r="F41" s="16" t="s">
        <v>192</v>
      </c>
      <c r="G41" s="16" t="s">
        <v>193</v>
      </c>
      <c r="H41" s="16" t="s">
        <v>194</v>
      </c>
      <c r="I41" s="16" t="s">
        <v>152</v>
      </c>
      <c r="J41" s="16" t="s">
        <v>153</v>
      </c>
      <c r="K41" s="16" t="s">
        <v>144</v>
      </c>
      <c r="L41" s="16">
        <v>1</v>
      </c>
      <c r="M41" s="23" t="s">
        <v>145</v>
      </c>
      <c r="N41" s="23" t="s">
        <v>154</v>
      </c>
      <c r="O41" s="24">
        <f t="shared" si="0"/>
        <v>51</v>
      </c>
      <c r="P41" s="28">
        <v>0.5</v>
      </c>
      <c r="Q41" s="28" t="s">
        <v>155</v>
      </c>
    </row>
    <row r="42" spans="1:17" s="14" customFormat="1" ht="15.75" thickBot="1" x14ac:dyDescent="0.3">
      <c r="A42" s="16">
        <v>30</v>
      </c>
      <c r="B42" s="16" t="s">
        <v>156</v>
      </c>
      <c r="C42" s="16" t="s">
        <v>26</v>
      </c>
      <c r="D42" s="16" t="s">
        <v>119</v>
      </c>
      <c r="E42" s="16" t="s">
        <v>29</v>
      </c>
      <c r="F42" s="16" t="s">
        <v>195</v>
      </c>
      <c r="G42" s="16" t="s">
        <v>196</v>
      </c>
      <c r="H42" s="16" t="s">
        <v>197</v>
      </c>
      <c r="I42" s="16" t="s">
        <v>198</v>
      </c>
      <c r="J42" s="16" t="s">
        <v>199</v>
      </c>
      <c r="K42" s="16" t="s">
        <v>112</v>
      </c>
      <c r="L42" s="16">
        <v>1</v>
      </c>
      <c r="M42" s="23">
        <v>44562</v>
      </c>
      <c r="N42" s="23">
        <v>44926</v>
      </c>
      <c r="O42" s="24">
        <f t="shared" si="0"/>
        <v>52</v>
      </c>
      <c r="P42" s="28">
        <v>0</v>
      </c>
      <c r="Q42" s="28" t="s">
        <v>121</v>
      </c>
    </row>
    <row r="43" spans="1:17" s="14" customFormat="1" ht="15.75" thickBot="1" x14ac:dyDescent="0.3">
      <c r="A43" s="16"/>
      <c r="B43" s="16"/>
      <c r="C43" s="16"/>
      <c r="D43" s="16"/>
      <c r="E43" s="16"/>
      <c r="F43" s="16"/>
      <c r="G43" s="16"/>
      <c r="H43" s="16"/>
      <c r="I43" s="16"/>
      <c r="J43" s="16"/>
      <c r="K43" s="16"/>
      <c r="L43" s="16"/>
      <c r="M43" s="23"/>
      <c r="N43" s="23"/>
      <c r="O43" s="24"/>
      <c r="P43" s="29"/>
      <c r="Q43" s="29"/>
    </row>
    <row r="44" spans="1:17" ht="15.75" thickBot="1" x14ac:dyDescent="0.3">
      <c r="A44" s="16"/>
      <c r="B44" s="16"/>
      <c r="C44" s="16"/>
      <c r="D44" s="16"/>
      <c r="E44" s="16"/>
      <c r="F44" s="16"/>
      <c r="G44" s="16"/>
      <c r="H44" s="16"/>
      <c r="I44" s="16"/>
      <c r="J44" s="16"/>
      <c r="K44" s="16"/>
      <c r="L44" s="16"/>
      <c r="M44" s="23"/>
      <c r="N44" s="23"/>
      <c r="O44" s="24"/>
      <c r="P44" s="28"/>
      <c r="Q44" s="28"/>
    </row>
    <row r="45" spans="1:17" s="32" customFormat="1" x14ac:dyDescent="0.25">
      <c r="A45" s="33"/>
      <c r="B45" s="33"/>
      <c r="C45" s="33"/>
      <c r="D45" s="33"/>
      <c r="E45" s="33"/>
      <c r="F45" s="33"/>
      <c r="G45" s="33"/>
      <c r="H45" s="33"/>
      <c r="I45" s="33"/>
      <c r="J45" s="33"/>
      <c r="K45" s="33"/>
      <c r="L45" s="33"/>
      <c r="M45" s="33"/>
      <c r="N45" s="33"/>
      <c r="O45" s="34"/>
      <c r="P45" s="33"/>
      <c r="Q45" s="35"/>
    </row>
    <row r="48" spans="1:17" x14ac:dyDescent="0.25">
      <c r="G48" s="9" t="s">
        <v>91</v>
      </c>
      <c r="H48" s="37">
        <v>8</v>
      </c>
    </row>
    <row r="49" spans="7:8" x14ac:dyDescent="0.25">
      <c r="G49" s="15" t="s">
        <v>104</v>
      </c>
      <c r="H49" s="37">
        <v>16</v>
      </c>
    </row>
    <row r="50" spans="7:8" x14ac:dyDescent="0.25">
      <c r="G50" s="20" t="s">
        <v>120</v>
      </c>
      <c r="H50" s="37">
        <v>6</v>
      </c>
    </row>
    <row r="51" spans="7:8" x14ac:dyDescent="0.25">
      <c r="G51" s="38" t="s">
        <v>133</v>
      </c>
      <c r="H51" s="39">
        <v>30</v>
      </c>
    </row>
    <row r="350997" spans="1:2" x14ac:dyDescent="0.25">
      <c r="A350997" s="1" t="s">
        <v>26</v>
      </c>
      <c r="B350997" s="1" t="s">
        <v>27</v>
      </c>
    </row>
    <row r="350998" spans="1:2" x14ac:dyDescent="0.25">
      <c r="A350998" s="1" t="s">
        <v>28</v>
      </c>
      <c r="B350998" s="1" t="s">
        <v>29</v>
      </c>
    </row>
    <row r="350999" spans="1:2" x14ac:dyDescent="0.25">
      <c r="B350999" s="1" t="s">
        <v>30</v>
      </c>
    </row>
  </sheetData>
  <autoFilter ref="A8:Q13">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autoFilter>
  <mergeCells count="3">
    <mergeCell ref="D1:G1"/>
    <mergeCell ref="D2:G2"/>
    <mergeCell ref="B8:Q8"/>
  </mergeCells>
  <dataValidations xWindow="165" yWindow="701" count="32">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14:P19 P11:P12 P27:P31 P33 P35 P38 P41 P43:P4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OTROS CONCEPTOS RELACIONADOS CON LA CGR" sqref="E22:E42">
      <formula1>$B$350996:$B$350999</formula1>
    </dataValidation>
    <dataValidation type="textLength" allowBlank="1" showInputMessage="1"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20:I26">
      <formula1>0</formula1>
      <formula2>390</formula2>
    </dataValidation>
    <dataValidation type="textLength" allowBlank="1" showInputMessage="1" error="Escriba un texto  Maximo 390 Caracteres" promptTitle="Cualquier contenido Maximo 390 Caracteres" prompt=" Registre aspectos importantes a considerar. (MÁX. 390 CARACTERES)" sqref="Q11:Q26">
      <formula1>0</formula1>
      <formula2>390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20:C26 C11:C15">
      <formula1>$A$350996:$A$350998</formula1>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K21:K26 J20:J2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OTROS CONCEPTOS RELACIONADOS CON LA CGR" sqref="E20:E21">
      <formula1>$B$351000:$B$351003</formula1>
    </dataValidation>
    <dataValidation type="textLength" allowBlank="1" showInputMessage="1"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20:F26">
      <formula1>0</formula1>
      <formula2>9</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11:N19 N27:N44">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11:M19 M27:M44">
      <formula1>1900/1/1</formula1>
      <formula2>3000/1/1</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6:C19">
      <formula1>$A$350755:$A$350757</formula1>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27:F44">
      <formula1>0</formula1>
      <formula2>9</formula2>
    </dataValidation>
    <dataValidation type="textLength" allowBlank="1" showInputMessage="1" showErrorMessage="1" errorTitle="Entrada no válida"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H27:H44">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27:I4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27:J44">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27:L4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27:K44">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27:Q31 Q33 Q35 Q38 Q41 Q43:Q44">
      <formula1>0</formula1>
      <formula2>390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20:P26">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20:N26">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20:M26">
      <formula1>1900/1/1</formula1>
      <formula2>3000/1/1</formula2>
    </dataValidation>
    <dataValidation type="textLength" allowBlank="1" showInputMessage="1"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20:H26">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K20">
      <formula1>0</formula1>
      <formula2>390</formula2>
    </dataValidation>
    <dataValidation type="textLength" allowBlank="1" showInputMessage="1"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11:F19">
      <formula1>0</formula1>
      <formula2>9</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11:O29 O43:O44">
      <formula1>-9223372036854770000</formula1>
      <formula2>9223372036854770000</formula2>
    </dataValidation>
    <dataValidation type="textLength" allowBlank="1" showInputMessage="1"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11:G26">
      <formula1>0</formula1>
      <formula2>390</formula2>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sqref="D11:D26">
      <formula1>0</formula1>
      <formula2>290</formula2>
    </dataValidation>
    <dataValidation type="decimal" allowBlank="1" showInputMessage="1" showErrorMessage="1" errorTitle="Entrada no válida" error="Por favor escriba un número" promptTitle="Escriba un número en esta casilla" prompt=" Registre EN NÚMERO la cantidad, olumen o tamaño de la actividad (en unidades o porcentajes).  Ej.: Si en col. 28 registró INFORMES y son 5 inf, aquí se registra el número 5. (No registre símbolo %)" sqref="L11:L26">
      <formula1>-9223372036854770000</formula1>
      <formula2>9223372036854770000</formula2>
    </dataValidation>
    <dataValidation type="textLength" allowBlank="1" showInputMessage="1"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H11:H1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1:E19">
      <formula1>$B$350996:$B$350999</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27:D42">
      <formula1>0</formula1>
      <formula2>290</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30:G42">
      <formula1>0</formula1>
      <formula2>390</formula2>
    </dataValidation>
  </dataValidations>
  <pageMargins left="1.2204724409448819" right="0.23622047244094491" top="0.47244094488188981" bottom="0.35433070866141736" header="0.31496062992125984" footer="0.31496062992125984"/>
  <pageSetup scale="45"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STO P. M SIRECI 1212020</vt:lpstr>
      <vt:lpstr>'INFORME STO P. M SIRECI 1212020'!Títulos_a_imprimir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GILBERTO ALEXANDER GARRIDO HENAO</cp:lastModifiedBy>
  <cp:lastPrinted>2017-07-24T21:41:42Z</cp:lastPrinted>
  <dcterms:created xsi:type="dcterms:W3CDTF">2015-06-26T14:31:16Z</dcterms:created>
  <dcterms:modified xsi:type="dcterms:W3CDTF">2022-01-05T15:30:47Z</dcterms:modified>
</cp:coreProperties>
</file>