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D:\Info Gobernación\Ciclo viabilidad y aprobacion Nuevo SGR\Ajustes\Regionales\2020054400058 - Ajuste N°3 Plaza mercado Marinilla etapa1\Documentos aprobación ajuste N°3 - 2020054400058\"/>
    </mc:Choice>
  </mc:AlternateContent>
  <xr:revisionPtr revIDLastSave="0" documentId="8_{84FA6C5A-8932-418B-B153-CC07167C606B}" xr6:coauthVersionLast="47" xr6:coauthVersionMax="47" xr10:uidLastSave="{00000000-0000-0000-0000-000000000000}"/>
  <bookViews>
    <workbookView xWindow="-98" yWindow="-98" windowWidth="21795" windowHeight="12975" xr2:uid="{00000000-000D-0000-FFFF-FFFF00000000}"/>
  </bookViews>
  <sheets>
    <sheet name="BALANCE CANTIDADES" sheetId="1" r:id="rId1"/>
    <sheet name="Hoja1" sheetId="2" state="hidden" r:id="rId2"/>
  </sheets>
  <externalReferences>
    <externalReference r:id="rId3"/>
    <externalReference r:id="rId4"/>
    <externalReference r:id="rId5"/>
    <externalReference r:id="rId6"/>
    <externalReference r:id="rId7"/>
    <externalReference r:id="rId8"/>
  </externalReferences>
  <definedNames>
    <definedName name="_Fill" hidden="1">#REF!</definedName>
    <definedName name="_xlnm._FilterDatabase" localSheetId="0" hidden="1">'BALANCE CANTIDADES'!$A$5:$Q$464</definedName>
    <definedName name="_Key1" hidden="1">#REF!</definedName>
    <definedName name="_Key2" hidden="1">#REF!</definedName>
    <definedName name="_Order1" hidden="1">255</definedName>
    <definedName name="_Order2" hidden="1">255</definedName>
    <definedName name="_Sort" hidden="1">#REF!</definedName>
    <definedName name="AccessDatabase" hidden="1">"C:\C-314\VOLUMENES\volfin4.mdb"</definedName>
    <definedName name="Acero_60.000_psi__incluye_figurada">[1]Insumos!$D$4</definedName>
    <definedName name="Administración" localSheetId="0">#REF!</definedName>
    <definedName name="Administración">#REF!</definedName>
    <definedName name="Agua" localSheetId="0">[2]Insumos!$D$15</definedName>
    <definedName name="Agua">[1]Insumos!$D$15</definedName>
    <definedName name="Alambre_negro_no._18">[1]Insumos!$D$5</definedName>
    <definedName name="_xlnm.Print_Area" localSheetId="0">'BALANCE CANTIDADES'!$A$1:$E$486</definedName>
    <definedName name="Arena_fina" localSheetId="0">[2]Insumos!$D$6</definedName>
    <definedName name="Arena_fina">[1]Insumos!$D$6</definedName>
    <definedName name="Arena_lavada_de_peña" localSheetId="0">[2]Insumos!$D$7</definedName>
    <definedName name="Arena_lavada_de_peña">[1]Insumos!$D$7</definedName>
    <definedName name="Asfalto">[3]Insumos!$D$11</definedName>
    <definedName name="ayudante" localSheetId="0">[2]CUADRILLAS!$C$8</definedName>
    <definedName name="ayudante">[1]CUADRILLAS!$C$8</definedName>
    <definedName name="Barreras_plasticas_de_Aproximación__Maletines_tipo_Newjersy__o_similar" localSheetId="0">[2]Insumos!$D$24</definedName>
    <definedName name="Barreras_plasticas_de_Aproximación__Maletines_tipo_Newjersy__o_similar">[1]Insumos!$D$24</definedName>
    <definedName name="Base_granular">[3]Insumos!$D$9</definedName>
    <definedName name="Bordillo_prefabricado__L_80_cm__h__35_cm__b__20_cm">[3]Insumos!#REF!</definedName>
    <definedName name="cade" localSheetId="0">[2]CUADRILLAS!$B$12</definedName>
    <definedName name="cade">[1]CUADRILLAS!$B$12</definedName>
    <definedName name="camioneta" localSheetId="0">'[2]Equipo y transporte'!$D$26</definedName>
    <definedName name="camioneta">'[1]Equipo y transporte'!$D$26</definedName>
    <definedName name="Camioneta_D_300" localSheetId="0">'[2]Equipo y transporte'!$D$24</definedName>
    <definedName name="Camioneta_D_300">'[1]Equipo y transporte'!$D$24</definedName>
    <definedName name="Carrotanque_1000_gl">'[1]Equipo y transporte'!$D$16</definedName>
    <definedName name="Carrotanque_Irrigador_de_asfalto__1000_GALONES_DE_CAPACIDAD">'[3]Equipo y transporte'!$D$23</definedName>
    <definedName name="Cemento_gris__Inlcuye_tranporte_interno_en_obra_cargue_y_descargue" localSheetId="0">[2]Insumos!$D$11</definedName>
    <definedName name="Cemento_gris__Inlcuye_tranporte_interno_en_obra_cargue_y_descargue">[1]Insumos!$D$11</definedName>
    <definedName name="Chaleco_Reflectivo" localSheetId="0">[2]Insumos!$D$36</definedName>
    <definedName name="Chaleco_Reflectivo">[1]Insumos!$D$36</definedName>
    <definedName name="Cinta_Plastica__PELIGRO_NO_PASE" localSheetId="0">[2]Insumos!$D$25</definedName>
    <definedName name="Cinta_Plastica__PELIGRO_NO_PASE">[1]Insumos!$D$25</definedName>
    <definedName name="Compactador_de_Rodillo_POTENCIA__99HP__PESO__8_ton">'[3]Equipo y transporte'!$D$22</definedName>
    <definedName name="Compactador_neumático_de_Potencia_70_HP__peso_de_13_ton">'[3]Equipo y transporte'!$D$21</definedName>
    <definedName name="Compresor__barrido_y_soplado">'[3]Equipo y transporte'!$D$24</definedName>
    <definedName name="concreto_2000_apartado">'[3]Concretos y morteros'!$G$302</definedName>
    <definedName name="concreto_2000_arboletes">'[3]Concretos y morteros'!$G$580</definedName>
    <definedName name="concreto_2000_carepa">'[3]Concretos y morteros'!$G$820</definedName>
    <definedName name="concreto_2000_chigorodo">'[3]Concretos y morteros'!$G$1062</definedName>
    <definedName name="concreto_2000_mutata">'[3]Concretos y morteros'!$G$1304</definedName>
    <definedName name="concreto_2000_necocli">'[3]Concretos y morteros'!$G$1546</definedName>
    <definedName name="concreto_2000_sanjuan">'[3]Concretos y morteros'!$G$1788</definedName>
    <definedName name="concreto_2000_sanpedro">'[3]Concretos y morteros'!$G$2030</definedName>
    <definedName name="concreto_2000_turbo">'[3]Concretos y morteros'!$G$2272</definedName>
    <definedName name="concreto_2500_apartado">'[3]Concretos y morteros'!$G$257</definedName>
    <definedName name="concreto_2500_arboletes">'[3]Concretos y morteros'!$G$542</definedName>
    <definedName name="concreto_2500_carepa">'[3]Concretos y morteros'!$G$782</definedName>
    <definedName name="concreto_2500_chigorodo">'[3]Concretos y morteros'!$G$1024</definedName>
    <definedName name="concreto_2500_mutata">'[3]Concretos y morteros'!$G$1266</definedName>
    <definedName name="concreto_2500_necocli">'[3]Concretos y morteros'!$G$1508</definedName>
    <definedName name="concreto_2500_sanjuan">'[3]Concretos y morteros'!$G$1750</definedName>
    <definedName name="concreto_2500_sanpedro">'[3]Concretos y morteros'!$G$1992</definedName>
    <definedName name="concreto_2500_turbo">'[3]Concretos y morteros'!$G$2234</definedName>
    <definedName name="Concreto_3000_Apartado">'[3]Concretos y morteros'!$G$213</definedName>
    <definedName name="concreto_3000_arboletes">'[3]Concretos y morteros'!$G$505</definedName>
    <definedName name="concreto_3000_carepa">'[3]Concretos y morteros'!$G$745</definedName>
    <definedName name="concreto_3000_chigorodo">'[3]Concretos y morteros'!$G$987</definedName>
    <definedName name="concreto_3000_mutata">'[3]Concretos y morteros'!$G$1229</definedName>
    <definedName name="concreto_3000_necocli">'[3]Concretos y morteros'!$G$1471</definedName>
    <definedName name="concreto_3000_sanjuan">'[3]Concretos y morteros'!$G$1713</definedName>
    <definedName name="concreto_3000_sanpedro">'[3]Concretos y morteros'!$G$1955</definedName>
    <definedName name="concreto_3000_turbo">'[3]Concretos y morteros'!$G$2197</definedName>
    <definedName name="COSTOS_DIREC" localSheetId="0">#REF!</definedName>
    <definedName name="COSTOS_DIREC">#REF!</definedName>
    <definedName name="DADADAD" localSheetId="0" hidden="1">{#N/A,#N/A,TRUE,"CODIGO DEPENDENCIA"}</definedName>
    <definedName name="DADADAD" hidden="1">{#N/A,#N/A,TRUE,"CODIGO DEPENDENCIA"}</definedName>
    <definedName name="Delineadores_tubulares__Colombinas" localSheetId="0">[2]Insumos!$D$23</definedName>
    <definedName name="Delineadores_tubulares__Colombinas">[1]Insumos!$D$23</definedName>
    <definedName name="Director_de_obra" localSheetId="0">[2]CUADRILLAS!$B$16</definedName>
    <definedName name="Director_de_obra">[1]CUADRILLAS!$B$16</definedName>
    <definedName name="DIS_ASFAL_SANJUAN">'[3]Concretos y morteros'!$B$1566</definedName>
    <definedName name="Disco_abrasivo_corte_de_metal_14">[1]Insumos!$D$16</definedName>
    <definedName name="Disolvente_para_pintura__trafíco__acrílico">[3]Insumos!$D$51</definedName>
    <definedName name="DIST_ASFAL_NECO">'[3]Concretos y morteros'!$B$1324</definedName>
    <definedName name="dist_can_arb">'[1]Concretos y morteros'!$J$6</definedName>
    <definedName name="dist_can_car">'[1]Concretos y morteros'!$J$7</definedName>
    <definedName name="dist_can_chi">'[1]Concretos y morteros'!$J$8</definedName>
    <definedName name="dist_can_ju">'[1]Concretos y morteros'!$J$11</definedName>
    <definedName name="dist_can_mut">'[1]Concretos y morteros'!$J$9</definedName>
    <definedName name="dist_can_nec">'[1]Concretos y morteros'!$J$10</definedName>
    <definedName name="dist_can_ped">'[1]Concretos y morteros'!$J$12</definedName>
    <definedName name="dist_can_tur">'[1]Concretos y morteros'!$J$13</definedName>
    <definedName name="dist_cant_Ap">'[1]Concretos y morteros'!$J$5</definedName>
    <definedName name="dist_esc_apa">'[1]Concretos y morteros'!$K$5</definedName>
    <definedName name="dist_esc_arb">'[1]Concretos y morteros'!$K$6</definedName>
    <definedName name="dist_esc_car">'[1]Concretos y morteros'!$K$7</definedName>
    <definedName name="dist_esc_chi">'[1]Concretos y morteros'!$K$8</definedName>
    <definedName name="dist_esc_jua">'[1]Concretos y morteros'!$K$11</definedName>
    <definedName name="dist_esc_mut">'[1]Concretos y morteros'!$K$9</definedName>
    <definedName name="dist_esc_nec">'[1]Concretos y morteros'!$K$10</definedName>
    <definedName name="dist_esc_ped">'[1]Concretos y morteros'!$K$12</definedName>
    <definedName name="dist_esc_tur">'[1]Concretos y morteros'!$K$13</definedName>
    <definedName name="DISTANCIA_BOTADERO_carepa">'[3]Concretos y morteros'!$B$599</definedName>
    <definedName name="DISTANCIA_CANTERA_APARTADOR">'[3]Concretos y morteros'!$B$12</definedName>
    <definedName name="DISTANCIA_CANTERA_ARBOLETES">'[3]Concretos y morteros'!$B$318</definedName>
    <definedName name="DISTANCIA_CANTERA_CAREPA">'[3]Concretos y morteros'!$B$596</definedName>
    <definedName name="DISTANCIA_CANTERA_CHIGORODO">'[3]Concretos y morteros'!$B$838</definedName>
    <definedName name="DISTANCIA_CANTERA_MUTATA">'[3]Concretos y morteros'!$B$1079</definedName>
    <definedName name="DISTANCIA_CANTERA_NECOCLI">'[3]Concretos y morteros'!$B$1322</definedName>
    <definedName name="DISTANCIA_CANTERA_SAN_JUAN">'[3]Concretos y morteros'!$B$1564</definedName>
    <definedName name="DISTANCIA_CANTERA_SAN_PEDRO">'[3]Concretos y morteros'!$B$1806</definedName>
    <definedName name="DISTANCIA_CANTERA_TURBO">'[3]Concretos y morteros'!$B$2048</definedName>
    <definedName name="DISTANCIA_ESCOMBRERA_apartado">'[3]Concretos y morteros'!$B$15</definedName>
    <definedName name="DISTANCIA_ESCOMBRERA_arboletes">'[3]Concretos y morteros'!$B$321</definedName>
    <definedName name="DISTANCIA_ESCOMBRERA_CHIGORODO">'[3]Concretos y morteros'!$B$841</definedName>
    <definedName name="DISTANCIA_ESCOMBRERA_MUTATA">'[3]Concretos y morteros'!$B$1082</definedName>
    <definedName name="DISTANCIA_ESCOMBRERA_NECOCLI">'[3]Concretos y morteros'!$B$1325</definedName>
    <definedName name="DISTANCIA_ESCOMBRERA_SANJUANDEURABA">'[3]Concretos y morteros'!$B$1567</definedName>
    <definedName name="DISTANCIA_ESCOMBRERA_SANPEDRO">'[3]Concretos y morteros'!$B$1809</definedName>
    <definedName name="DISTANCIA_ESCOMBRERA_TURBO">'[3]Concretos y morteros'!$B$2051</definedName>
    <definedName name="DISTANCIA_PLANTA_ASFALTO">'[3]Concretos y morteros'!$B$320</definedName>
    <definedName name="Durmiente_ordinario_2__2">[3]Insumos!#REF!</definedName>
    <definedName name="Emulsión_CRR_1">[3]Insumos!$D$12</definedName>
    <definedName name="Esferas_Reflectivas">[3]Insumos!$D$49</definedName>
    <definedName name="factmas2smlv">'[3]Factor Prestacionas para aiu'!$C$30+1</definedName>
    <definedName name="FACTOR_PRESTACIONAL_1sml">'[4]Factor Prestacionas para aiu'!$B$30+1</definedName>
    <definedName name="Flasher_luminoso_para_barricadas" localSheetId="0">[2]Insumos!$D$26</definedName>
    <definedName name="Flasher_luminoso_para_barricadas">[1]Insumos!$D$26</definedName>
    <definedName name="formaleta_madera">'[1]Equipo y transporte'!$D$14</definedName>
    <definedName name="Grava" localSheetId="0">[2]Insumos!$D$8</definedName>
    <definedName name="Grava">[1]Insumos!$D$8</definedName>
    <definedName name="Imprevistos" localSheetId="0">#REF!</definedName>
    <definedName name="Imprevistos">#REF!</definedName>
    <definedName name="interventoria_2" localSheetId="0" hidden="1">#REF!</definedName>
    <definedName name="interventoria_2" hidden="1">#REF!</definedName>
    <definedName name="KO" hidden="1">#REF!</definedName>
    <definedName name="Laboratorio">#REF!</definedName>
    <definedName name="Limpiador_PVC_x_1_4_de_galón">[3]Insumos!#REF!</definedName>
    <definedName name="Maestro">'[3]Factor Prestacionas para aiu'!#REF!</definedName>
    <definedName name="Maestro_de_Obra" localSheetId="0">[2]CUADRILLAS!$B$13</definedName>
    <definedName name="Maestro_de_Obra">[1]CUADRILLAS!$B$13</definedName>
    <definedName name="Malla_electrosoldada_de_8.5_mm_cada_15_cm">[3]Insumos!#REF!</definedName>
    <definedName name="materiales">[5]MATERIALES!$B$6:$D$403</definedName>
    <definedName name="Mezcladora_trompo_a_gasolina__Inc._combustible" localSheetId="0">'[2]Equipo y transporte'!$D$19</definedName>
    <definedName name="Mezcladora_trompo_a_gasolina__Inc._combustible">'[1]Equipo y transporte'!$D$19</definedName>
    <definedName name="mortero1_3_apartado">'[3]Concretos y morteros'!$G$76</definedName>
    <definedName name="mortero1_3_arboletes">'[3]Concretos y morteros'!$G$392</definedName>
    <definedName name="mortero1_3_carepa">'[3]Concretos y morteros'!$G$633</definedName>
    <definedName name="mortero1_3_chigorodo">'[3]Concretos y morteros'!$G$875</definedName>
    <definedName name="mortero1_3_mutata">'[3]Concretos y morteros'!$G$1116</definedName>
    <definedName name="mortero1_3_necocli">'[3]Concretos y morteros'!$G$1359</definedName>
    <definedName name="mortero1_3_sanjuan">'[3]Concretos y morteros'!$G$1601</definedName>
    <definedName name="mortero1_3_sanpedro">'[3]Concretos y morteros'!$G$1843</definedName>
    <definedName name="mortero1_3_turbo">'[3]Concretos y morteros'!$G$2085</definedName>
    <definedName name="municipios">[6]PRESU!$A$4:$B$266</definedName>
    <definedName name="oficial" localSheetId="0">[2]CUADRILLAS!$C$9</definedName>
    <definedName name="oficial">[1]CUADRILLAS!$C$9</definedName>
    <definedName name="Pintura_Acrílica_pura_para_tráfico">[3]Insumos!$D$50</definedName>
    <definedName name="Pitos_para_auxiliares_de_tránsito" localSheetId="0">[2]Insumos!$D$45</definedName>
    <definedName name="Pitos_para_auxiliares_de_tránsito">[1]Insumos!$D$45</definedName>
    <definedName name="Planta_Electrica__Diesel_Gasolina" localSheetId="0">'[2]Equipo y transporte'!$D$29</definedName>
    <definedName name="Planta_Electrica__Diesel_Gasolina">'[1]Equipo y transporte'!$D$29</definedName>
    <definedName name="Poste_en_angulo_de_2_2_1_4_de_3_5m_para_señal">[1]Insumos!$D$19</definedName>
    <definedName name="Prestaciones_1" localSheetId="0">#REF!</definedName>
    <definedName name="Prestaciones_1">#REF!</definedName>
    <definedName name="Prestaciones_2" localSheetId="0">#REF!</definedName>
    <definedName name="Prestaciones_2">#REF!</definedName>
    <definedName name="Print_Area" localSheetId="0">'BALANCE CANTIDADES'!$A:$D</definedName>
    <definedName name="proyecto" localSheetId="0">#REF!</definedName>
    <definedName name="proyecto">#REF!</definedName>
    <definedName name="Rajón_de_piedra_del_municipio">[1]Insumos!$D$10</definedName>
    <definedName name="Rastrillero">[3]CUADRILLAS!$C$8</definedName>
    <definedName name="rendimiento_acero">'[2]APU OE-3'!#REF!</definedName>
    <definedName name="rendimientoconph">'[2]APU OE-3'!#REF!</definedName>
    <definedName name="Residente_de_Tráfico">[3]CUADRILLAS!#REF!</definedName>
    <definedName name="Retroexcavadora_de_llantas">'[1]Equipo y transporte'!$D$20</definedName>
    <definedName name="Rodillo_vibrante_tanden_autopropulsado_anchura_de_trabajo_100_cm">'[3]Equipo y transporte'!#REF!</definedName>
    <definedName name="Secretaria" localSheetId="0">[2]CUADRILLAS!$B$26</definedName>
    <definedName name="Secretaria">[1]CUADRILLAS!$B$26</definedName>
    <definedName name="Señal__grupo_1_._Tablero_en_lámina_galvanizada_de_75cm_75cm__calibre_16__reflectivo_tipo_1__incluye_poste" localSheetId="0">[2]Insumos!$D$20</definedName>
    <definedName name="Señal__grupo_1_._Tablero_en_lámina_galvanizada_de_75cm_75cm__calibre_16__reflectivo_tipo_1__incluye_poste">[1]Insumos!$D$20</definedName>
    <definedName name="SIO_03_Fin_de_Obra">[3]Insumos!$D$36</definedName>
    <definedName name="SIO_07_Desvio">[3]Insumos!$D$37</definedName>
    <definedName name="SIO_24_Peatones">[3]Insumos!$D$38</definedName>
    <definedName name="smlv" localSheetId="0">#REF!</definedName>
    <definedName name="smlv">#REF!</definedName>
    <definedName name="Soldadura_PVC_wet_bonding_1_8_galón">[3]Insumos!#REF!</definedName>
    <definedName name="SPO_01_Trabajadores_en_la_via">[3]Insumos!$D$31</definedName>
    <definedName name="SPO_02_Maquinaria_en_la_via">[3]Insumos!$D$32</definedName>
    <definedName name="SPO_03_Auxiliar_de_Transito">[3]Insumos!$D$33</definedName>
    <definedName name="SRO_03_pare_siga">[3]Insumos!$D$35</definedName>
    <definedName name="SRO_03_Uno_a_Uno">[3]Insumos!$D$34</definedName>
    <definedName name="SUBBASEPXCOMPACTACION">'[2]APU OE-3'!#REF!</definedName>
    <definedName name="Subbse_Granular">[1]Insumos!$D$9</definedName>
    <definedName name="Terminadora_de_asfalto__Finisher___potencia_en_el_volante_174_HP__R_20M3_H__velocidad_de_desplazamiento_114_m_min">'[3]Equipo y transporte'!$D$20</definedName>
    <definedName name="Topo" localSheetId="0">[2]CUADRILLAS!$B$11</definedName>
    <definedName name="Topo">[1]CUADRILLAS!$B$11</definedName>
    <definedName name="TORNILLO_ACERO_3_8__3__AF_GRADO_5__TUERCA_ARANDELA">[3]Insumos!#REF!</definedName>
    <definedName name="Transporte_volco" localSheetId="0">'[2]Equipo y transporte'!$D$18</definedName>
    <definedName name="Transporte_volco">'[1]Equipo y transporte'!$D$18</definedName>
    <definedName name="Tubería_PVC_alcantarillado_36___Inc.Transporte">[1]Insumos!$D$17</definedName>
    <definedName name="Tubo_rectangular_100x40x1.5_mm" localSheetId="0">[2]Insumos!$D$48</definedName>
    <definedName name="Tubo_rectangular_100x40x1.5_mm">[1]Insumos!$D$48</definedName>
    <definedName name="Utilidad" localSheetId="0">#REF!</definedName>
    <definedName name="Utilidad">#REF!</definedName>
    <definedName name="Vehiculo__Tipo_pickup" localSheetId="0">#REF!</definedName>
    <definedName name="Vehiculo__Tipo_pickup">#REF!</definedName>
    <definedName name="Vehiculo_delineador">'[3]Equipo y transporte'!$D$26</definedName>
    <definedName name="Vibrador_a_gasolina">'[1]Equipo y transporte'!$D$11</definedName>
    <definedName name="vibrocompactador_de_8_t.">'[1]Equipo y transporte'!$D$12</definedName>
    <definedName name="Volqueta__6m³__cargue_manual__botadero_adicional_mayor_20_km">'[3]Equipo y transporte'!#REF!</definedName>
    <definedName name="Volqueta_6_m³__cargue_manual__botadero_hasta_20_km">'[3]Equipo y transporte'!#REF!</definedName>
    <definedName name="w" hidden="1">#REF!</definedName>
    <definedName name="wrn.ar." localSheetId="0" hidden="1">{#N/A,#N/A,TRUE,"CODIGO DEPENDENCIA"}</definedName>
    <definedName name="wrn.ar." hidden="1">{#N/A,#N/A,TRUE,"CODIGO DEPENDENCIA"}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9" i="1" l="1"/>
  <c r="C474" i="1"/>
  <c r="C476" i="1"/>
  <c r="D464" i="1"/>
  <c r="C469" i="1" s="1"/>
  <c r="AA50" i="2"/>
  <c r="AA32" i="2"/>
  <c r="AA26" i="2"/>
  <c r="AA38" i="2"/>
  <c r="K60" i="2"/>
  <c r="AA14" i="2"/>
  <c r="AA56" i="2"/>
  <c r="AA55" i="2"/>
  <c r="AA49" i="2"/>
  <c r="AA44" i="2"/>
  <c r="AA43" i="2"/>
  <c r="AA37" i="2"/>
  <c r="AA31" i="2"/>
  <c r="AA25" i="2"/>
  <c r="AA20" i="2"/>
  <c r="AA19" i="2"/>
  <c r="AA13" i="2"/>
  <c r="AA7" i="2"/>
  <c r="AA6" i="2"/>
  <c r="AA57" i="2"/>
  <c r="AA60" i="2"/>
  <c r="AA61" i="2"/>
  <c r="AA62" i="2"/>
  <c r="AA58" i="2"/>
  <c r="M5" i="1"/>
  <c r="N5" i="1"/>
  <c r="H5" i="1"/>
  <c r="P5" i="1"/>
  <c r="Q5" i="1"/>
  <c r="I5" i="1"/>
  <c r="J5" i="1"/>
  <c r="M4" i="1"/>
  <c r="N4" i="1"/>
  <c r="H4" i="1"/>
  <c r="P4" i="1"/>
  <c r="Q4" i="1"/>
  <c r="I4" i="1"/>
  <c r="M3" i="1"/>
  <c r="N3" i="1"/>
  <c r="J4" i="1"/>
  <c r="P3" i="1"/>
  <c r="Q3" i="1"/>
  <c r="I3" i="1"/>
  <c r="H3" i="1"/>
  <c r="J3" i="1"/>
  <c r="E464" i="1" l="1"/>
</calcChain>
</file>

<file path=xl/sharedStrings.xml><?xml version="1.0" encoding="utf-8"?>
<sst xmlns="http://schemas.openxmlformats.org/spreadsheetml/2006/main" count="1096" uniqueCount="977">
  <si>
    <t>PROYECTO</t>
  </si>
  <si>
    <t>PRESUPUESTO</t>
  </si>
  <si>
    <t>Ítem</t>
  </si>
  <si>
    <t>Descripción</t>
  </si>
  <si>
    <t>Unidad</t>
  </si>
  <si>
    <t>Cantidad</t>
  </si>
  <si>
    <t>Precio Unitario</t>
  </si>
  <si>
    <t>Valor parcial</t>
  </si>
  <si>
    <t xml:space="preserve">VALOR TOTAL DEL PROYECTO REDONDEADO AL PESO </t>
  </si>
  <si>
    <t xml:space="preserve">Actividad </t>
  </si>
  <si>
    <t>contractual</t>
  </si>
  <si>
    <t>actualizada</t>
  </si>
  <si>
    <t xml:space="preserve">diferencia </t>
  </si>
  <si>
    <t>[2263969] Implementar el mejoramiento de vías terciarias para la estructura de pavimento</t>
  </si>
  <si>
    <t>[2263970] CONSTRUIR OBRAS DE DRENAJE</t>
  </si>
  <si>
    <t>[2263971] Instalar Señalización</t>
  </si>
  <si>
    <t>1 - Realizar interventoría</t>
  </si>
  <si>
    <t>contractual aiu</t>
  </si>
  <si>
    <t>ACTUALIZADO con aiu</t>
  </si>
  <si>
    <t>VALOR FINAL DEL PROYECTO</t>
  </si>
  <si>
    <t>VALOR  DEL PROYECTO CONTRATADO</t>
  </si>
  <si>
    <t xml:space="preserve">VALOR APROBADO OCAD PROYECTO </t>
  </si>
  <si>
    <t>CONDICIONES INICIALES</t>
  </si>
  <si>
    <t>Producto MGA Servicio de Información Geográfica - SIG</t>
  </si>
  <si>
    <t>Actividad MGA Realizar la Caracterización vial ( Resolución 1860 de 2013 y 1067 de 2015 del Ministerio de Transporte)</t>
  </si>
  <si>
    <t>No.</t>
  </si>
  <si>
    <t>Detalle Actividad</t>
  </si>
  <si>
    <t>% Ponderación</t>
  </si>
  <si>
    <t>% Avance Físico</t>
  </si>
  <si>
    <t>Aporte Especie</t>
  </si>
  <si>
    <t>Valor Unitario</t>
  </si>
  <si>
    <t>Valor Total</t>
  </si>
  <si>
    <t>[2374240] Realizar la Caracterización vial ( Resolución 1860 de 2013 y 1067 de 2015 del Ministerio de Transporte)</t>
  </si>
  <si>
    <t>$</t>
  </si>
  <si>
    <t>.31</t>
  </si>
  <si>
    <t>No</t>
  </si>
  <si>
    <t>  Inicial</t>
  </si>
  <si>
    <t>  Prog</t>
  </si>
  <si>
    <t>  Eje</t>
  </si>
  <si>
    <t>Producto MGA Vía terciaria mejorada</t>
  </si>
  <si>
    <t>Actividad MGA Apoyar la Supervisión del contrato</t>
  </si>
  <si>
    <t>[2374239] Apoyar la Supervisión del contrato</t>
  </si>
  <si>
    <t>.5</t>
  </si>
  <si>
    <t>Actividad MGA CONSTRUIR OBRAS DE DRENAJE</t>
  </si>
  <si>
    <t>[2374234] CONSTRUIR OBRAS DE DRENAJE</t>
  </si>
  <si>
    <t>10.86</t>
  </si>
  <si>
    <t>23.86</t>
  </si>
  <si>
    <t>Actividad MGA DEMOLER ESTRUCTURAS EXISTENTES</t>
  </si>
  <si>
    <t>[2374236] DEMOLER ESTRUCTURAS EXISTENTES</t>
  </si>
  <si>
    <t>.01</t>
  </si>
  <si>
    <t>90.91</t>
  </si>
  <si>
    <t>Actividad MGA Implementar el mejoramiento de vías terciarias para la estructura de pavimento</t>
  </si>
  <si>
    <t>[2374233] Implementar el mejoramiento de vías terciarias para la estructura de pavimento</t>
  </si>
  <si>
    <t>85.47</t>
  </si>
  <si>
    <t>47.3</t>
  </si>
  <si>
    <t>Actividad MGA Implementar Interventoría Tecnica, Ambiental y Financiera</t>
  </si>
  <si>
    <t>Actividad MGA Implementar Plan de Adaptación a la guía Ambiental</t>
  </si>
  <si>
    <t>[2374237] Implementar Plan de Adaptación a la guía Ambiental</t>
  </si>
  <si>
    <t>1.07</t>
  </si>
  <si>
    <t>Actividad MGA IMPLEMENTAR PLAN DE MANEJO DE TRANSITO</t>
  </si>
  <si>
    <t>[2374238] IMPLEMENTAR PLAN DE MANEJO DE TRANSITO</t>
  </si>
  <si>
    <t>1.09</t>
  </si>
  <si>
    <t>Actividad MGA Instalar Señalización</t>
  </si>
  <si>
    <t>[2374235] Instalar Señalización</t>
  </si>
  <si>
    <t>.69</t>
  </si>
  <si>
    <t>PROGRAMADO</t>
  </si>
  <si>
    <t>EJECUTADO</t>
  </si>
  <si>
    <t>OBRA</t>
  </si>
  <si>
    <t xml:space="preserve">% DE AVANCE FISICO </t>
  </si>
  <si>
    <t>RESUMEN  PROYECTO</t>
  </si>
  <si>
    <t>% DE AVANCE FISICO</t>
  </si>
  <si>
    <t>EJECUCION FINANCIERA  %</t>
  </si>
  <si>
    <t>TOTAL EJECUTADO</t>
  </si>
  <si>
    <t>RESUMEN  EJECUCION  FINANCIERA</t>
  </si>
  <si>
    <t xml:space="preserve">VALOR EJECUTADO OBRA + SUPERVISION </t>
  </si>
  <si>
    <t xml:space="preserve">VALOR EJECUTADO PROYECTO </t>
  </si>
  <si>
    <t>BPIN</t>
  </si>
  <si>
    <t>EJECUCION ACTIVIDAD</t>
  </si>
  <si>
    <t>Construcción de plaza de mercado, etapa 1 municipio de Marinilla</t>
  </si>
  <si>
    <t xml:space="preserve"> 42020507-IMPLEMENTAR PLAN DE MANEJO AMBIENTAL (PMA)</t>
  </si>
  <si>
    <t xml:space="preserve"> 42020507-IMPLEMENTAR PLAN DE MANEJO DE TRÁNSITO (PMT)</t>
  </si>
  <si>
    <t xml:space="preserve"> 42020507-IMPLEMENTAR PLAN DE APLICACIÓN DEL PROTOCOLO DE 
SEGURIDAD EN LA OBRA (PAPSO)</t>
  </si>
  <si>
    <t xml:space="preserve"> 42020507-DESARROLLAR INTERVENTORÍA</t>
  </si>
  <si>
    <t xml:space="preserve"> 42020507-IMPLEMENTAR PROVISIÓN PARA EL PAGO DE PRIMAS DE 
PÓLIZAS (GARANTÍAS)</t>
  </si>
  <si>
    <t xml:space="preserve">PRELIMINARES </t>
  </si>
  <si>
    <t/>
  </si>
  <si>
    <t>1.1</t>
  </si>
  <si>
    <t>REPLANTEO</t>
  </si>
  <si>
    <t>1.1.1</t>
  </si>
  <si>
    <t xml:space="preserve">Localización, trazado y replanteo de proyecto. Se utilizará equipos de precisión, personas experto. Se hará con la frecuencia que lo indique la interventoría. </t>
  </si>
  <si>
    <t>1.2</t>
  </si>
  <si>
    <t>INSTALACIONES PROVISIONALES</t>
  </si>
  <si>
    <t>1.2.2</t>
  </si>
  <si>
    <t>Suministro, transporte y construcción de cerramiento provisional en madera común y malla zaran a una altura de 2.00mts.</t>
  </si>
  <si>
    <t>RETIRO Y DEMOLICIONES</t>
  </si>
  <si>
    <t>2.1</t>
  </si>
  <si>
    <t>RETIRO</t>
  </si>
  <si>
    <t>2.1.1</t>
  </si>
  <si>
    <t>Retiro y traslado de postes de energia/alumbrado de concreto hasta de 9m</t>
  </si>
  <si>
    <t>2.2</t>
  </si>
  <si>
    <t>DEMOLICIONES</t>
  </si>
  <si>
    <t>2.2.1</t>
  </si>
  <si>
    <t>Demolición de andenes y pisos, cargue, transporte y botada de escombros de espesor MAXIMO DE 0.25m en CONCRETO. Incluye retiro de cordones, retiro de enchape (baldosa, baldosín forros en arenón, madera, vinilo, granito esmerilado, concreto, pisos en gres, entre otros), placa de concreto si existe, entresuelo de recebo; retiro y reinstalación de tapas de medidores de acueducto cualquier diámetro, tapas de energía y tapas cajas de teléfono. Incluye corte con máquina de disco según trazado. Además recuperación de los materiales aprovechables o su transporte hasta el sitio que lo indique la interventoría.</t>
  </si>
  <si>
    <t>EXCAVACIONES, ENTIBADOS Y LLENOS ESTRUCTURALES</t>
  </si>
  <si>
    <t>3.1</t>
  </si>
  <si>
    <t>EXCAVACIONES</t>
  </si>
  <si>
    <t>3.1.1</t>
  </si>
  <si>
    <t>Excavacion Mecanica de material heterogéneo, bajo cualquier grado de humedad y en cualquier profundidad. Incluye: roca descompuesta, bolas de roca de volúmen inferior a 0.35 m³, el cargue, transporte y botada de tierra</t>
  </si>
  <si>
    <t>3.1.2</t>
  </si>
  <si>
    <t>Excavación  Manual de material heterogeneo 0-2 m (rocas 0.35m3) bajo cualquier grado de humedad. Incluye entibados y acarreo desde el sitio de excavación hasta el sitio de cargue. Botada en sitio oficial</t>
  </si>
  <si>
    <t>3.1.3</t>
  </si>
  <si>
    <t>Excavación  Manual de material heterogeneo 2-4 m (rocas 0.35m3) bajo cualquier grado de humedad. Incluye entibados y acarreo desde el sitio de excavación hasta el sitio de cargue. Botada en sitio oficial</t>
  </si>
  <si>
    <t>3.2</t>
  </si>
  <si>
    <t xml:space="preserve">ENTIBADOS </t>
  </si>
  <si>
    <t>3.2.1</t>
  </si>
  <si>
    <t xml:space="preserve">Construccion de ENTIBADO TEMPORAL en madera (6 usos) para construcción de tanques y cuartos subterráneos con profundidad de 3,7m, bajo cualquier grado de humedad. Incluye suministro, transporte y colocación de elementos en madera, el cargue, transporte interno y externo de material sobrante. </t>
  </si>
  <si>
    <t>3.3</t>
  </si>
  <si>
    <t>LLENOS ESTRUCTURALES</t>
  </si>
  <si>
    <t>3.3.1</t>
  </si>
  <si>
    <t>Lleno en Sub-Base Granular, compactados mecánicamente, densidad del 98% del ensayo próctor modificado. Incluye el suministro, transporte, colocación,  compactación y transporte interno. medida sera en sitio ya compactado.</t>
  </si>
  <si>
    <t>3.3.2</t>
  </si>
  <si>
    <t>Suministro, colocacion, conformacion y compactacion de BASE GRANULAR de máximo Ø 1½"; Compactado al 98% del ensayo del proctor modificado. incluye transporte Y todos los elementos necesarios para su correcta ejecucion</t>
  </si>
  <si>
    <t>3.3.3</t>
  </si>
  <si>
    <t>Suministro, colocación y compactación de Llenos compactados en material de préstamo (arenilla). Incluye transporte y todos los elementos necesarios para su correcta ejecución.</t>
  </si>
  <si>
    <t>3.3.4</t>
  </si>
  <si>
    <t>Suministro, transporte e instalacion de geotextil Tejido 2100</t>
  </si>
  <si>
    <t>CONCRETOS</t>
  </si>
  <si>
    <t>4.1</t>
  </si>
  <si>
    <t>4.1.1</t>
  </si>
  <si>
    <t>4.1.2</t>
  </si>
  <si>
    <t>Colocación de concreto de 21 Mpa para ATRAQUES,. Incluye el suministro y el transporte del concreto y todos los demás elementos necesarios para su correcta construcción, incluye acarreo interno.</t>
  </si>
  <si>
    <t>4.1.3</t>
  </si>
  <si>
    <t xml:space="preserve">Colocación de GROUTING en concreto de 21 Mpa., para relleno de  columnas Incluye mano de obra, vibrado, protección, curado y todos demás elementos necesarios para su correcta construcción. </t>
  </si>
  <si>
    <t>4.1.4</t>
  </si>
  <si>
    <t xml:space="preserve">Colocación de GROUTING DE NIVELACIÓN EN PEDESTALES en concreto de 21 Mpa con un espesor de 10cm. Incluye imprimante tipo sikadur 32 primer o similar, mano de obra, vibrado, protección, curado y todos demás elementos necesarios para su correcta construcción. </t>
  </si>
  <si>
    <t>4.2</t>
  </si>
  <si>
    <t>CONCRETOS PARA CIMENTACIONES</t>
  </si>
  <si>
    <t>4.2.1</t>
  </si>
  <si>
    <t>4.2.2</t>
  </si>
  <si>
    <t>4.2.3</t>
  </si>
  <si>
    <t>ESTRUCTURAS METALICAS Y ACERO DE REFUERZO</t>
  </si>
  <si>
    <t>5.1</t>
  </si>
  <si>
    <t>ACERO DE REFUERZO</t>
  </si>
  <si>
    <t>5.1.1</t>
  </si>
  <si>
    <t>Suministro, transporte e instalación de Acero de Refuerzo Figurado FY= 420 Mpa-60000 PSI, corrugado. Incluye transporte con descarga, transporte interno, alambre de amarre, certificados y todos los elementos necesarios para su correcta instalación</t>
  </si>
  <si>
    <t>5.1.2</t>
  </si>
  <si>
    <t>Colocación de MALLA ELECTROSOLDADA TIPO D-188. Incluye el suministro y el transporte del material y todos los elementos necesarios para su correcta colocación.</t>
  </si>
  <si>
    <t>5.2</t>
  </si>
  <si>
    <t xml:space="preserve">ESTRUCTURAS METALICAS </t>
  </si>
  <si>
    <t>5.2.1</t>
  </si>
  <si>
    <t>Construcción y montaje de ESTRUCTURA METÁLICA, en PERFILERIA TIPO IPE, PHR-C, PTS,  para elementos de cubierta, columnas, rampas o áreas de circulación metálicas, según diseño. Incluye: suministro y transporte de láminas, platinas, uniones, soldaduras de acabado o presentación, anclajes y pernos a estructura de concreto. Todos los elementos deben llevar dos manos de pintura anticorrosiva, (2) dos manos de esmalte base aceite mate, color por definir, ensayos a soldaduras, anticorrosivos y pinturas, obra falsa y todo el equipo y la herramienta necesaria para el montaje.</t>
  </si>
  <si>
    <t>5.2.2</t>
  </si>
  <si>
    <t>Suministro, transporte y colocación de canoa en "U" en lamina galvanizada calibre 20, desarrollo 1.0m. con soldadura autógena. Incluye embudos en el mismo material de la canoa, soportes, tornillos autoperforantes, anticorrosivo epóxico por ambas caras, acabado con esmalte en la cara inferior a la vista y todos los elementos necesarios para su correcta instalación y funcionamiento. Según diseño de cubierta.</t>
  </si>
  <si>
    <t>5.2.3</t>
  </si>
  <si>
    <t>Suministro, transporte y colocación de ruana en lámina galvanizada calibre 22., desarrollo 40 cm. Incluye canchada de muro, faja de revoque impermeabilizada, con filete., pintura anticorrosiva y a base de aceite, pestaña de 5 cm, y todos los elementos necesarios para su correcta construcción. Según diseño de cubierta.</t>
  </si>
  <si>
    <t xml:space="preserve">PAVIMENTOS </t>
  </si>
  <si>
    <t>SEÑALIZACIÓN</t>
  </si>
  <si>
    <t>6.2.5</t>
  </si>
  <si>
    <t>Suministro e instalacion de Señalización vertical reglamentaria, preventiva e informativa para cicloruta de 45x45 cms en lámina galvanizada C. 16 y reflectivo grado 4 alta intensidad prismatico, estructura en ángulo de 2"x1/4</t>
  </si>
  <si>
    <t>PISOS, ENCHAPES Y URBANISMO</t>
  </si>
  <si>
    <t>7.1</t>
  </si>
  <si>
    <t>Construcción de PLACA DE CONTRA PISO en concreto de 21 Mpa, con espesor de 0,12m. Incluye el suministro y transporte del concreto, mano de obra, vibrado. No incluye acero de refuerzo, se pagará en su respectivo ítem.</t>
  </si>
  <si>
    <t>7.2</t>
  </si>
  <si>
    <t>Construcción de losa maciza elevada en concreto de 21 MPA, e= 0.10 m tipo steeldeck. Incluye lámina colaborante de 2" steel-deck calibre 22, juntas, vaciado y curado del concreto. Incluye malla electrosoldada tipo D-131.</t>
  </si>
  <si>
    <t>7.3</t>
  </si>
  <si>
    <t>Construcción de Piso en concreto modulado de 21 Mpa de 1,0mx0,50m, espesor 0.10m. Incluye acabado según detalle arquitectonico y todos los elementos necesarios para su correcta ejecucion y funcionamiento</t>
  </si>
  <si>
    <t>7.4</t>
  </si>
  <si>
    <t>Mortero de nivelación y pintura epoxica antideslizante e=5cm, para primer piso edificio mixto, incluye todos los elemento para su correcta ejecución.</t>
  </si>
  <si>
    <t>7.5</t>
  </si>
  <si>
    <t>Construcción de PISO EN CONCRETO PULIDO DE 21Mpa, con un ESPESOR DE 10cm. Incluye suministro y transporte de los materiales, acabado con helicóptero, marcación de dilataciones con cortadora y todo lo necesario para su correcta ejecución y funcionamiento. El refuerzo y entresuelo serán pagados en el ítem correspondiente.</t>
  </si>
  <si>
    <t>7.6</t>
  </si>
  <si>
    <t>Suministro, transporte y construccion de Piso en Porcelanato gris de 40x40cm, Incluye pega, lechada, juntas de dilatación elastoméricas tipo sikaflex o equivalente color gris de 10 mm. cada 15 m² y todos los demás elementos necesarios para su correcta construcción y funcionamiento. Muestras previas y color para la aprobación del arquitecto y la interventoría. Los ensayos que se requieran serán por cuenta del contratista y las muestras se escogerán del material puesto en obra.</t>
  </si>
  <si>
    <t>7.8</t>
  </si>
  <si>
    <t>Suministro, transporte y construccion de zocalo en concreto pulido  altura 10cm. Incluye todos los elementos necesarios para su correcta construccion</t>
  </si>
  <si>
    <t>7.9</t>
  </si>
  <si>
    <t>Suministro, transporte e instalacion de enchape egeo blanco de 20,5x20,5cm. Incluye pega, lechada, juntas de dilatación elastoméricas tipo sikaflex o equivalente color gris de 10 mm. cada 15 m² y todos los demás elementos necesarios para su correcta construcción y funcionamiento. Muestras previas y color para la aprobación del arquitecto y la interventoría. Los ensayos que se requieran serán por cuenta del contratista y las muestras se escogerán del material puesto en obra.</t>
  </si>
  <si>
    <t>7.10</t>
  </si>
  <si>
    <t>Piso de bodega superior en rejilla Tipo T - Hueco 30 x 100 , Platina Portante de 1 X 3/16 , Platina de Amarre 3/4 X 3/16 Superficie Antideslizante , Material A-36 , Acabado Galvanizado en Caliente.</t>
  </si>
  <si>
    <t>7.11</t>
  </si>
  <si>
    <t>Enchape ceramico decorado tipo OXFORD o similar 35x50 color blanco para edificio de carnicerias.</t>
  </si>
  <si>
    <t>7.12</t>
  </si>
  <si>
    <t>Piso en terrazo con micrograno 5-7 de color ceniza microgramo de 0,4 x 0,4 trafico No4</t>
  </si>
  <si>
    <t xml:space="preserve">REDES ELECTRICAS E ILUMINACIÓN </t>
  </si>
  <si>
    <t>8.1</t>
  </si>
  <si>
    <t>ALUMBRADO PÚBLICO</t>
  </si>
  <si>
    <t>8.1.1</t>
  </si>
  <si>
    <t>Suministro, transporte e hincada de poste de energía de 9 metros redondo 510kg norma RA7-035. Incluye pintura de acuerdo a normas EPM.</t>
  </si>
  <si>
    <t>8.1.2</t>
  </si>
  <si>
    <t>Suministro, transporte e instalacion de luminaria Urban de 35W . Incluye accesorios para su correcta instalación. La luminaria completa debe cumplir las últimas disposiciones del RETILAP y el RETIE se debe entregar curva fotométrica certificada del fabricante.</t>
  </si>
  <si>
    <t>8.1.3</t>
  </si>
  <si>
    <t>Suministro, transporte e instalación de Brazo sencillo galzanizado al caliente de 1-1/2" 52/0. Incluye todos los elementos necesarios para su correcta instalacion y funcionamiento.</t>
  </si>
  <si>
    <t>8.1.4</t>
  </si>
  <si>
    <t>Suministro, transporte e instalación de cables 2No8 + 1No8 CU AWG- cobre THHN/THWN-90ºC. Incluye conectores, encintada y demás accesorios para su correcta instalación y funcionamiento según RETIE.</t>
  </si>
  <si>
    <t>8.1.5</t>
  </si>
  <si>
    <t xml:space="preserve">Suministro, transporte e instalación de tubería PVC tipo DB de 1XØ3" por piso. Incluye  botada de material, excavación y/o demolición, pega pvc mas limpiador, curvas, adaptadores, tubos y demás elementos necesarios para su correcta instalación. </t>
  </si>
  <si>
    <t>8.1.6</t>
  </si>
  <si>
    <t>Suministro transporte y construcción caja de piso RS3-001 con herraje ANTIFRAUDE . Incluye tapa 50x50 antiraude RS4 -001. Incluye obra civil y todos los materiales.</t>
  </si>
  <si>
    <t>8.2</t>
  </si>
  <si>
    <t xml:space="preserve">REDES EXTERNAS </t>
  </si>
  <si>
    <t>8.2.1</t>
  </si>
  <si>
    <t>Suministro, transporte y montaje de transformador trifásico de 112.5 KVA 13.2KV/220/127V tipo convencional para montar en poste según norma RA2-026: Incluye calibración en EPM y todos los elementos y accesorios de la norma.</t>
  </si>
  <si>
    <t>8.2.2</t>
  </si>
  <si>
    <t>Suministro, transporte e instalación de extensión de red de media tensión, según proyecto de redes aprobado por EPM. Incluye todos los elementos necesarios para su correcta instalación y funcionmamiento.</t>
  </si>
  <si>
    <t>8.2.3</t>
  </si>
  <si>
    <t>Suministro, transporte e instalación de extensión de red de media tensión, según proyecto de redes aprobado por EPM. Incluye todos elementos necesarios para su correcta instalación y funcionamiento.</t>
  </si>
  <si>
    <t>8.2.4</t>
  </si>
  <si>
    <t>Suministro, transporte e instalación de red trifásica en cable cubierto 3N°1/0 +1N°1/0 AL-AWAC. Incluye todos los demás accesorios para su correcta instalación y funcionamiento según RETIE.</t>
  </si>
  <si>
    <t>8.2.5</t>
  </si>
  <si>
    <t>Suministro, transporte e hincada de poste de energía de 12 metros redondo 750kg norma RA7-035. Incluye pintura de acuerdo a normas EPM.</t>
  </si>
  <si>
    <t>8.2.6</t>
  </si>
  <si>
    <t>Suministro, transporte e instalacion de vestida de poste. Incluye todos los elementos necesarios para su correcta instalación y funcionmamiento.</t>
  </si>
  <si>
    <t>8.2.7</t>
  </si>
  <si>
    <t>Suministro, transporte e instalación de vestida de poste. Incluye todos elementos necesarios para su correcta instalación y funcionamiento.</t>
  </si>
  <si>
    <t>8.2.8</t>
  </si>
  <si>
    <t>Suministro, transporte e instalación de VIENTO PRIMARIO SEGÚN NORMA RA6-001 EPM. Incluye todos los elementos necesarios para su correcta instalacion y funcionamiento.</t>
  </si>
  <si>
    <t>8.2.9</t>
  </si>
  <si>
    <t>Suministro, transporte e instalación de TUBERIA PVC DB DE 4" SOTERRADA . Incluye todos los elementos necesarios para su correcta instalación y funcionmamiento.</t>
  </si>
  <si>
    <t>8.2.10</t>
  </si>
  <si>
    <t>Suministro, transporte e instalación de RED SECUNDARIA EN CABLES 2N°4/0+2N°2/0 AWG CU THHN-THWN-2 de transformador hasta cuarto de medidores . Incluye todos los elementos necesarios para su correcta instalación y funcionmamiento.</t>
  </si>
  <si>
    <t>8.2.11</t>
  </si>
  <si>
    <t>Suministro, transporte e instalación de BAJANTE DE 4" X 6 METROS IMC CON CAPACETE METALICO. Incluye todos los elementos necesarios para su correcta instalación y funcionmamiento.</t>
  </si>
  <si>
    <t>8.2.12</t>
  </si>
  <si>
    <t>Suministro, transporte e instalación de CAJA DE RED SECUNDARIA SEGÚN NORMA RS3-003 EPM. Incluye todos los elementos necesarios para su correcta instalación y funcionmamiento.</t>
  </si>
  <si>
    <t>8.2.13</t>
  </si>
  <si>
    <t>Suministro, transporte e instalación de Gabinete, TableroTipo Interior IP43 construida en Lámina Cold Rolled, con
acabado en pintura en polvo con aplicación electrostática. Con barras de cobre de 327A y barras de neutro y tierra independientes. Incluye totalizador, contadores (Contador electrónico multifuncional de activa y reactiva de 2,5 - 100
Amp. Calibrado; Contador electrónico, bifásico trifilar 2 fases 3 hilos, 5(100)A, 2*120/208V. Activa - Reactivan, 55 unidades), DPS (DPS PROTECTOR (3P+N+T) 320VAC 8KA (10/350*Polo) 40KA (8/20*Polo) Tipo 1 + 2), minibreakers (Minibreaker 2 x 50 amperios 15/6KA @ 127/220 - 240/400V, 2 Unidades; Minibreaker 2 x 40 amperios 15/6KA @ 127/220 - 240/400V, 53 unidades) y breakers (Breaker 3 x 100 amperios 25/8/5KA @ 240/440/500V; Breaker 3 x 32 amperios 25/8/5KA @ 240/440/500V; Breaker 3 x 320 amperios 55/36/25KA @ 240/440/500V). para 6 modulos incluyendo modulo de zonas comunes. Segun cotización.</t>
  </si>
  <si>
    <t>8.3</t>
  </si>
  <si>
    <t xml:space="preserve">APANTALLAMIENTO </t>
  </si>
  <si>
    <t>8.3.1</t>
  </si>
  <si>
    <t>Suministro, transporte e instalación de PUNTA DE PARA RAYOS (Asta) de 5/8" 1.2m. Incluye base y longitud de la punta adicional a todos los elementos necesarios para su correcta instalacion y funcionamiento.</t>
  </si>
  <si>
    <t>8.3.2</t>
  </si>
  <si>
    <t>Suministro e instalacion de cable apantallamiento Aluminio galvanizado de 8mm de diametro. Incluye todo lo necesario para su correcto funcionamiento</t>
  </si>
  <si>
    <t>8.3.3</t>
  </si>
  <si>
    <t>Suministro, transporte e instalación de tubo IMC de 1" con uniones y todos los accesorios para su correcta instalación.</t>
  </si>
  <si>
    <t>8.3.4</t>
  </si>
  <si>
    <t>Suministro, transporte e instalación de grapa bimetalico. Incluye todos los accesorios para su correcta instalación.</t>
  </si>
  <si>
    <t>8.3.5</t>
  </si>
  <si>
    <t>Instalacion de avisos de riesgo a tierra contra descargas atmosfericas en el exterior.</t>
  </si>
  <si>
    <t>8.3.6</t>
  </si>
  <si>
    <t>Suministro e instalación de base para soporte superior en polamida para alambron en cubierta.</t>
  </si>
  <si>
    <t>8.3.7</t>
  </si>
  <si>
    <t xml:space="preserve">Suministro e instalación de Cable Al No. 1/0 AWG desnudo para bajantes </t>
  </si>
  <si>
    <t>8.4</t>
  </si>
  <si>
    <t>VOZ Y DATOS</t>
  </si>
  <si>
    <t>8.4.2</t>
  </si>
  <si>
    <t>Suministro, transporte e instalación de tubería metálica EMT diámetro 2". Incluye adaptadores, uniones, curvas, grapas doble ala y demás accesorios necesarios para su correcta instalación.</t>
  </si>
  <si>
    <t>8.4.3</t>
  </si>
  <si>
    <t xml:space="preserve">Suministro, transporte y construcción de canalización para redes en tubería PVC tipo DB de 2" soterrada. De acuerdo con la norma EPM, incluye excavación, lleno,  botada de escombros, reemplazos en limo , alambre guia y accesorios para su correcta instalación.    </t>
  </si>
  <si>
    <t>8.4.4</t>
  </si>
  <si>
    <t>Suministro, transporte y construccion de caja de paso, conexión o distribucion en anden según NORMA UNE, Incluye tapa de 80x120cm, bloques de concreto, material para filtro, tappa herraje y todos los demas elementos necesarios para su correcta construccion.</t>
  </si>
  <si>
    <t>8.4.5</t>
  </si>
  <si>
    <t>Suministro, transporte y construccion de caja de paso, conexión o distribucion en anden según NORMA UNE TEL NIN-114 de medidas internas de 66x46x95cm, Incluye tapa de 80x60cm, bloques de concreto, material para filtro, tappa herraje y todos los demas elementos necesarios para su correcta construccion.</t>
  </si>
  <si>
    <t>8.4.6</t>
  </si>
  <si>
    <t>Suministro, transporte e instalación de tubería PVC tipo SCH40 de 3/4" para canalización subterranea . Incluye obra civil, pega pvc mas limpiador, curvas, adaptadores y demás elementos necesarios para su correcta instalación.</t>
  </si>
  <si>
    <t>8.4.8</t>
  </si>
  <si>
    <t>Suministro, transporte e instalación de caja metálica 12x12x5 cm de sobreponer en cold rold, pintura epóxica con tapa lisa y/o toma doble y/o toma datos, para energía, sonido, imagen y/o telecomunicaciones, con lámina calibre 20 USG con fondo metálico. Incluye accesorios para su correcta instalación.</t>
  </si>
  <si>
    <t>8.4.10</t>
  </si>
  <si>
    <t>Suministro, transporte y construccion de curva  SCH40 de 3/4". Incluye pega y todos los elementos necesarios para su correcta instalación.</t>
  </si>
  <si>
    <t>8.5</t>
  </si>
  <si>
    <t>CANALIZACIONES Y BANDEJAS</t>
  </si>
  <si>
    <t>8.5.2</t>
  </si>
  <si>
    <t>Suministro, transporte e instalacion de bandeja portacables de 30cm de ancho por 10cm de alto. Incluye soportes y todo lo necesario para su correcta instalación y funcionamiento.</t>
  </si>
  <si>
    <t>8.5.3</t>
  </si>
  <si>
    <t>Suministro, transporte e instalacion de bandeja portacables de 50cm de ancho por 10cm de alto. Incluye soportes y todo lo necesario para su correcta instalación y funcionamiento.</t>
  </si>
  <si>
    <t>8.5.4</t>
  </si>
  <si>
    <t>Suministro, transporte e instalación de tubería PVC tipo A de 1" por piso. Incluye obra civil con botada de material, excavación y/o demolición, lleno, pega pvc mas limpiador, curvas, adaptadores y demás elementos necesarios para su correcta instalación.</t>
  </si>
  <si>
    <t>8.5.5</t>
  </si>
  <si>
    <t>Suministro, transporte e instalación de tubería metálica EMT diámetro 1/2". Incluye adaptadores, uniones, curvas, grapas doble ala, resanes en mortero 1:5 y demás accesorios necesarios para su correcta instalación.</t>
  </si>
  <si>
    <t>8.5.6</t>
  </si>
  <si>
    <t>Suministro, transporte e instalación de tubería metálica EMT diámetro 1". Incluye adaptadores, uniones, curvas, grapas doble ala, resanes en mortero 1:5 y demás accesorios necesarios para su correcta instalación.</t>
  </si>
  <si>
    <t>8.5.7</t>
  </si>
  <si>
    <t>Suministro, transporte e instalación de luminaria de Emergencia LED  P28760-20 LED EMERG R3 2X1W 2X1 120-277 2X100 6000 180 Dim: 280x68x110mm 12 P/L. Certificada RETILAP. INCLUYE Cable encauchetado 3x14 AWG(promedio de 100 cm), clavija con polo a tierra, prensaestopa, elementos de fijación según norma NRS-10, ANDAMIOS CERTIFICADOS  y demás accesorios para su correcta instalación. La luminaria completa debe cumplir las últimas disposiciones del RETILAP y el RETIE se debe entregar curva fotométrica certificada del fabricante.</t>
  </si>
  <si>
    <t>8.5.8</t>
  </si>
  <si>
    <t>Suministro, transporte e instalación de Luminaria de Emergencia P26848-36 2X1,6W. POSEE BOTÓN DE PRUEBA. Certificada RETILAP. Sylvania o su equivalente. INCLUYE Cable encauchetado 3x14 AWG(promedio de 100 cm), clavija con polo a tierra, prensaestopa, elementos de fijación según norma NRS-10, ANDAMIOS CERTIFICADOS  y demás accesorios para su correcta instalación. La luminaria completa debe cumplir las últimas disposiciones del RETILAP y el RETIE se debe entregar curva fotométrica certificada del fabricante.</t>
  </si>
  <si>
    <t>8.5.9</t>
  </si>
  <si>
    <t>Suministro, transporte e instalación de cable HFFR-LS libre de halogeno #12. Incluye accesorios para su correcta instalación y funcionamiento según RETIE.</t>
  </si>
  <si>
    <t>8.5.10</t>
  </si>
  <si>
    <t>Suministro, transporte e instalación de cable HFFR-LS libre de halogeno #10. Incluye accesorios para su correcta instalación y funcionamiento según RETIE.</t>
  </si>
  <si>
    <t>8.5.11</t>
  </si>
  <si>
    <t>Suministro, transporte e instalación de cable HFFR-LS libre de halogeno #8. Incluye accesorios para su correcta instalación y funcionamiento según RETIE.</t>
  </si>
  <si>
    <t>8.5.12</t>
  </si>
  <si>
    <t>Suministro, transporte e instalación de cable HFFR-LS libre de halogeno #6. Incluye accesorios para su correcta instalación y funcionamiento según RETIE.</t>
  </si>
  <si>
    <t>8.5.13</t>
  </si>
  <si>
    <t>Suministro, transporte e instalación de tablero Multibreaker Trifasico 125 Amp de 6 ctos y puerta metalica. Cinco (5) Breaker 1x20A</t>
  </si>
  <si>
    <t>8.5.14</t>
  </si>
  <si>
    <t>Suministro transporte e instalación de breaker   de 3x20A, 240v Icc=10kA, Ics=100%Icu. Incluye todo lo necesario para su correcta instalación</t>
  </si>
  <si>
    <t>8.5.15</t>
  </si>
  <si>
    <t>Suministro transporte e instalación de breaker  de 2x20A, 240v Icc=10kA, Ics=100%Icu. Incluye todo lo necesario para su correcta instalación</t>
  </si>
  <si>
    <t>8.5.16</t>
  </si>
  <si>
    <t>Suministro transporte e instalación de breaker  de 20A, 120v Icc=10kA, Ics=100%Icu. Incluye todo lo necesario para su correcta instalación</t>
  </si>
  <si>
    <t>8.5.17</t>
  </si>
  <si>
    <t xml:space="preserve">Suministro, transporte e instalación de Salida de iluminación hermetica  led 36w, y salidas de iluminación de emergencia. </t>
  </si>
  <si>
    <t>8.5.18</t>
  </si>
  <si>
    <t>Suministro, transporte e instalación de Luminara Hermética 2x18W T8 PC NW 120cm / 3600 Lm IP65 4000K. Sylvania o similar. Incluye cable encauchetado 3x14 AWG Libre de Halógeno (promedio de 1 m), clavija con polo a tierra, demás accesorios para su correcta instalación.</t>
  </si>
  <si>
    <t>8.5.19</t>
  </si>
  <si>
    <t>Suministro, transporte e instalación de tablero Multibreaker Trifasico 225 Amp de 30 ctos y puerta metalica. Cinco (5) Breaker 1x20A</t>
  </si>
  <si>
    <t>8.5.20</t>
  </si>
  <si>
    <t>Suministro transporte e instalación de breaker  de 30A, 120v Icc=10kA, Ics=100%Icu. Incluye todo lo necesario para su correcta instalación</t>
  </si>
  <si>
    <t>8.5.21</t>
  </si>
  <si>
    <t>Suministro transporte e instalación de breaker  de 2x30A, 120/240v Icc=10kA, Ics=100%Icu. Incluye todo lo necesario para su correcta instalación</t>
  </si>
  <si>
    <t>8.5.22</t>
  </si>
  <si>
    <t>Suministro transporte e instalación de breaker  de 2x40A, 120/240v Icc=10kA, Ics=100%Icu. Incluye todo lo necesario para su correcta instalación</t>
  </si>
  <si>
    <t>8.5.23</t>
  </si>
  <si>
    <t>Suministro, transporte e instalacion de tablero tipo interior IP43 construido en lámina cold rolled, medidas aproximadas 1000x800x300mm, con acabado de pintura electróstatica, con barras de cobre de 162A y barras de neutro y tierra independientes. Icluye los siguientes equipos: Minibreaker 3 x 63 amperios 20Ka @ 240V 1und, minibreaker 1 x 20 amperios 10KA @ 240V 5und, contactor de 3 x 18 Amp/AC3 - 32 Amp/AC1 5und, piloto 120Vac, 22mm color verde 5und, interruptor programador horario digital 120 VCA 1und, borneras para conexión de señales 1und.</t>
  </si>
  <si>
    <t>8.6</t>
  </si>
  <si>
    <t>REDES INTERNAS Y REDES ZONAS COMUNES</t>
  </si>
  <si>
    <t>8.6.1</t>
  </si>
  <si>
    <t>Suministro, transporte e instalación de tablero Multibreaker Monofasico 125 Amp de 6 ctos y puerta metalica. Cinco (5) Breaker 1x20A</t>
  </si>
  <si>
    <t>8.6.2</t>
  </si>
  <si>
    <t>Suministro transporte e instalación de salida eléctrica en Toma doble 15A, 125v con polo tierra. Incluye Caja Metálica 12x12x5 con troquel de sobreponer y demas accesorios para su correcta instalación.  No incluye cable ni tubería</t>
  </si>
  <si>
    <t>8.6.3</t>
  </si>
  <si>
    <t xml:space="preserve">Suministro, transporte e instalación salida para interruptor sencillo (S1) 10A 120Voltios incluye: 4 m cable 3Nº 12 Cu libre de halógeno, caja  Metálica 12x12x5 con troquel de sobreponer y demas accesorios para su correcta instalación.  No incluye cable ni tubería. </t>
  </si>
  <si>
    <t>8.6.4</t>
  </si>
  <si>
    <t xml:space="preserve">Suministro, transporte e instalación salida para interruptor doble (S2) 10A 120Voltios incluye: 4 m cable 3Nº 12 Cu libre de halógeno,caja  Metálica 12x12x5 con troquel de sobreponer y demas accesorios para su correcta instalación.  No incluye cable ni tubería. </t>
  </si>
  <si>
    <t>8.6.6</t>
  </si>
  <si>
    <t>Suministro transporte e instalación de salida eléctrica en Toma doble GFCI 15A, 125v. Incluye Caja 4x4" con tapa flux y demas accesorios para su correcta instalación. No incluye cable ni tubería</t>
  </si>
  <si>
    <t>8.6.7</t>
  </si>
  <si>
    <t>Suministro, transporte e instalación de Panel LED P23589-33 redondo o cuadrado 18w, 1260 lm, 6500K, IP20 Sylvania o similar. Incluye cable encauchetado 3x14 AWG libre de halogenos (promedio de 1 m), demás accesorios para su correcta instalación y funcionamiento.</t>
  </si>
  <si>
    <t>8.6.8</t>
  </si>
  <si>
    <t>Suministro, transporte e instalación de Salida de iluminación Panel LED redondo o cuadrado . Incluye los elementos necesarios para su correcta instalación</t>
  </si>
  <si>
    <t>8.6.9</t>
  </si>
  <si>
    <t>Suministro, transporte e instalación de luminaria de sobreponer panel LED P27181-36 de 24W 1680 lumens, 6500k multivoltaje Sylvania o similar.  Incluye cable encauchetado 3x14 AWG Libre de Halógeno (promedio de 1 m), clavija con polo a tierra, demás accesorios para su correcta instalación.</t>
  </si>
  <si>
    <t>8.6.10</t>
  </si>
  <si>
    <t>Suministro, transporte e instalación de Salida de iluminación sobreponer panel LED de  24w.Incluye los elementos necesarios para su correcta instalación.</t>
  </si>
  <si>
    <t>8.6.13</t>
  </si>
  <si>
    <t>Suministro e instalacion Cable Nº 12 AWG de Cu libre de halógeno @ 75° 600V (hasta 1mL). Incluye todo lo necesario para su correcto funcionamiento.</t>
  </si>
  <si>
    <t>8.6.14</t>
  </si>
  <si>
    <t>Suministro, transporte e instalación HIGH BAY LED 100w, 15000 lm, 5700K, 120-240v P23752-36, Sylvania o similar. Incluye cable encauchetado 3x14 AWG  Libre de Halógeno (promedio de 1 m), demás accesorios para su correcta instalación y funcionamiento.</t>
  </si>
  <si>
    <t>8.6.15</t>
  </si>
  <si>
    <t>Suministro, transporte e instalación de Reflector LED 150W P24105-36 LED SYLFLOODD 150W CW 60° 150 100-277 20600 5000 137 100 H/IP66. Sylvania o similar, demás accesorios para su correcta instalación.</t>
  </si>
  <si>
    <t>8.6.16</t>
  </si>
  <si>
    <t>Suministro, transporte e instalación de Salida  de luminaria LED emergencia aviso spot rectangular , 6500K, 4,2 W.Sylvania o similar Incluye los elementos necesarios para su correcta instalación.</t>
  </si>
  <si>
    <t>8.6.18</t>
  </si>
  <si>
    <t xml:space="preserve">Suministro, transporte y colocación de materiales para caja de inspección para el apantallamiento de piso de 30X30X40 cm medidas internas, según normas de EE.PP.M. Incluye excavación, botada de material sobrante, concreto 21 Mpa, mortero 1:5, cama de triturado en el fondo de e=0.06m, bloques de concreto de 0.15x0.20x0.40 m, herraje tipo pesado, tapa tipo pesado y demás elementos necesarios para su correcta instalación y funcionamiento. </t>
  </si>
  <si>
    <t>8.6.20</t>
  </si>
  <si>
    <t>Suministro, transporte e instalación de  cable 3No8 AWG- CU 80ºC 750V, PE,HF,LS CT. Incluye instalación y funcionamiento según RETIE.</t>
  </si>
  <si>
    <t>8.6.21</t>
  </si>
  <si>
    <t>Suministro, transporte e instalación de tablero Multibreaker Monofásico 95 Amp de 8 ctos y puerta metalica. Cinco (5) Breaker 1x20A</t>
  </si>
  <si>
    <t>8.6.22</t>
  </si>
  <si>
    <t>Suministro, transporte e instalación de breaker termomagnetico  enchufable 20A, 10kA, incluye accesorios para su correcta instalación.</t>
  </si>
  <si>
    <t>8.6.23</t>
  </si>
  <si>
    <t>Salida toma 220v</t>
  </si>
  <si>
    <t>8.6.25</t>
  </si>
  <si>
    <t>Suministro, transporte e instalación de sensor de movimiento infrarojo para encendido de iluminacion</t>
  </si>
  <si>
    <t>8.6.26</t>
  </si>
  <si>
    <t>Suministro, transporte y colocacion de soldadura exotermica en cable varilla.</t>
  </si>
  <si>
    <t>8.6.27</t>
  </si>
  <si>
    <t>Suministro, transporte e instalación de Electrodo vertical de puesta a tierra o Varilla Copperweld de 5/8" por 2.4 metros. Incluye los elementos necesarios para su correcta instalación.</t>
  </si>
  <si>
    <t>8.6.28</t>
  </si>
  <si>
    <t xml:space="preserve">S.T.I. Chapa antipanico tipo push sencilla marca yale o similar </t>
  </si>
  <si>
    <t>8.6.29</t>
  </si>
  <si>
    <t>Suministro, transporte e instalación de cinta en polietileno para señalización de redes deelectricas , ancho 12 cms , color rojo a 0,30 cm  por encima de la clave de la tubería. Incluye todo lo necesario para su correcta colocación.</t>
  </si>
  <si>
    <t>8.6.30</t>
  </si>
  <si>
    <t xml:space="preserve">Tramites de Legalización , Aprobación de proyecto de redes antes de operador de red (Diseño de redes eléctricas exteriores). EPM </t>
  </si>
  <si>
    <t>8.6.31</t>
  </si>
  <si>
    <t>Certificación RETIE plena de toda la instalación eléctrica de la plaza de mercado, desde punto de conexión expedido por EPM hasta las salidas internas de iluminación y tomas de la plaza de mercado, que consta de locales comerciales y áreas comunes, que inlcuye areas de circulación y baños Y Certificación pelna RETILAP incluye las zonas comunes de la plaza de mercado.</t>
  </si>
  <si>
    <t>8.6.32</t>
  </si>
  <si>
    <t>Marcación en Acrílicos, incluye todos los elementos necesarios para su correcta instalación.</t>
  </si>
  <si>
    <t>8.6.33</t>
  </si>
  <si>
    <t xml:space="preserve">Suministro, transporte e instalación de tubería PVC-Conduit 1 1/4. Incluye obra civil con botada de material, excavación y/o demolicion. Pega pvc mas limpiador, curvas, adaptadores y demas elementos necesarios para su correcta instalación. </t>
  </si>
  <si>
    <t>ESPACIO PÚBLICO Y URBANISMO</t>
  </si>
  <si>
    <t>9.4</t>
  </si>
  <si>
    <t>Construcción de ANDÉN EN ADOQUIN DE CONCRETO DE 21 Mpa, ESPESOR DE 6cm. Incluye cama de  arenilla compactada (0,05 m.), sellado de juntas y todos los demás elementos necesarios para su correcta ejecución. Se ejecutarán los rebajes que sean necesarios para garantizar el acceso de los discapacitados y las huellas y contrahuellas necesarias en los lugares que indique la interventoría.</t>
  </si>
  <si>
    <t>9.5</t>
  </si>
  <si>
    <t>Suministro, transporte e instalación de tableta táctil guia o alerta de 0,2x0,2x0,06 metros. Incluye cama de  arenilla compactada (0,05 m.), sellado de juntas y todos los demás elementos necesarios para su correcta ejecución. Se ejecutarán los rebajes que sean necesarios para garantizar el acceso de los discapacitados y las huellas y contrahuellas necesarias en los lugares que indique la interventoría.</t>
  </si>
  <si>
    <t>9.7</t>
  </si>
  <si>
    <t>Suministro, transporte e instalación de mobiliario urbano BAS-01. Basurera en acero inoxidable. Inlcuye dado en concreto 0,3X0,3X0,7m</t>
  </si>
  <si>
    <t xml:space="preserve">INSTALACIONES HIDRAULICAS </t>
  </si>
  <si>
    <t>10.2</t>
  </si>
  <si>
    <t xml:space="preserve">RED ACUEDUCTO Y PLUVIAL </t>
  </si>
  <si>
    <t>10.2.1</t>
  </si>
  <si>
    <t>Suministro, transporte e instalación de TUBERÍA PVC-PRESIÓN, con un DIÁMETRO DE 2" RDE 21, 200 PSI. Incluye todos los accesorios en PVC de diámetro 2", y los accesorios reducidos que se requieran para su correcta instalación y funcionamiento. Estos deberán estar correctamente pegados usando limpiador, soldadura y teflón apropiados, sin presentar fugas, fisuras o cualquier otra clase de anomalía.</t>
  </si>
  <si>
    <t>10.2.2</t>
  </si>
  <si>
    <t>Suministro, transporte e instalación de TUBERÍA PVC-PRESIÓN, con un DIÁMETRO DE 3" RDE 21, 200 PSI. Incluye todos los accesorios en PVC de diámetro 3", y los accesorios reducidos que se requieran para su instalación. Estos deberán estar correctamente pegados usando limpiador, soldadura y teflón apropiados, sin presentar fugas, fisuras o cualquier otra clase de anomalía.</t>
  </si>
  <si>
    <t>10.2.3</t>
  </si>
  <si>
    <t>Suministro, transporte e instalación de TUBERÍA PVC-PRESIÓN, con un DIÁMETRO DE 4" RDE 21, 200 PSI. Incluye todos los accesorios en PVC de diámetro 4", y los accesorios reducidos que se requieran para su instalación. Estos deberán estar correctamente pegados usando limpiador, soldadura y teflón apropiados, sin presentar fugas, fisuras o cualquier otra clase de anomalía. Incluye además las perforaciones (canchas) de paredes o pisos que lo requieran incluyendo cargue, transporte y botada de escombros en botaderos oficiales o donde indique la interventoría.</t>
  </si>
  <si>
    <t>10.2.4</t>
  </si>
  <si>
    <t xml:space="preserve">Suministro, transporte e instalación de TUBERÍA PVC-PRESIÓN, con un DIÁMETRO DE 1 1/2" RDE 21, 200 PSI. Incluye todos los accesorios en PVC de diámetro 1 1/2", y los accesorios reducidos que se requieran para su instalación. Estos deberán estar correctamente pegados usando limpiador, soldadura y teflón apropiados, sin presentar fugas, fisuras o cualquier otra clase de anomalía. </t>
  </si>
  <si>
    <t>10.2.5</t>
  </si>
  <si>
    <t>Suministro, transporte e instalación de TUBERÍA PVC-PRESIÓN, con un DIÁMETRO DE 1 " RDE 21, 200 PSI. Incluye todos los accesorios en PVC de diámetro 1 ", y los accesorios reducidos que se requieran para su instalación. Estos deberán estar correctamente pegados usando limpiador, soldadura y teflón apropiados, sin presentar fugas, fisuras o cualquier otra clase de anomalía.</t>
  </si>
  <si>
    <t>10.2.6</t>
  </si>
  <si>
    <t xml:space="preserve">Suministro, transporte e instalación de TUBERÍA PVC-PRESIÓN, con un DIÁMETRO DE 1/2" RDE 21, 200 PSI. Incluye todos los accesorios en PVC de diámetro 1/2", y los accesorios reducidos que se requieran para su instalación. Estos deberán estar correctamente pegados usando limpiador, soldadura y teflón apropiados, sin presentar fugas, fisuras o cualquier otra clase de anomalía. </t>
  </si>
  <si>
    <t>10.2.7</t>
  </si>
  <si>
    <t>Suministro, transporte e instalación de TUBERÍA PVC-NOVAFORT DIÁMETRO DE 250 mm. Incluye accesorios, acondicionador de superficie y adhesivo Novafort y todos los elementos necesarios para su correcta instalación y funcionamiento. La excavación, encamado, atraques y los llenos se pagaran en su ítem respectivo.</t>
  </si>
  <si>
    <t>10.2.8</t>
  </si>
  <si>
    <t>Suministro, transporte e instalación de TUBERÍA PVC-NOVAFORT DIÁMETRO DE 350 mm. Incluye accesorios, acondicionador de superficie y adhesivo Novafort y todos los elementos necesarios para su correcta instalación y funcionamiento. La excavación, encamado, atraques y los llenos se pagaran en su ítem respectivo.</t>
  </si>
  <si>
    <t>10.2.9</t>
  </si>
  <si>
    <t>Suministro, transporte e instalación de TUBERÍA PVC-NOVAFORT DIÁMETRO DE 400 mm. Incluye accesorios, acondicionador de superficie y adhesivo Novafort y todos los elementos necesarios para su correcta instalación y funcionamiento. La excavación, encamado, atraques y los llenos se pagaran en su ítem respectivo.</t>
  </si>
  <si>
    <t>10.2.10</t>
  </si>
  <si>
    <t xml:space="preserve">Suministro, transporte e instalación de medidor en 20mm R160 acometida 1" RDE-21 incluye la tubería de acometida, caja de andén, tee partida o collar de derivación según como se requiera, válvula de incorporación, codos o medios codos de cobre, llave de corte universal, universal, machos cobre, filtro, válvula de paso, cheque y accesorios necesarios para su adecuada instalación de acuerdo a las normas de EE.PP.M. </t>
  </si>
  <si>
    <t>10.2.11</t>
  </si>
  <si>
    <t xml:space="preserve">Suministro, transporte e instalación de medidor en 25mm R160 acometida 1 1/2" RDE-21 incluye la tubería de acometida, caja de andén, tee partida o collar de derivación según como se requiera, válvula de incorporación, codos o medios codos de cobre, llave de corte universal, universal, machos cobre, filtro, válvula de paso, cheque y accesorios necesarios para su adecuada instalación de acuerdo a las normas de EE.PP.M.  </t>
  </si>
  <si>
    <t>10.2.12</t>
  </si>
  <si>
    <t xml:space="preserve">Suministro, transporte e instalación de medidor en 40mm R160 acometida 2" RDE-21 incluye la tubería de acometida, caja de andén, tee partida o collar de derivación según como se requiera, válvula de incorporación, codos o medios codos de cobre, llave de corte universal, universal, machos cobre, filtro, válvula de paso, cheque y accesorios necesarios para su adecuada instalación de acuerdo a las normas de EE.PP.M. </t>
  </si>
  <si>
    <t>10.2.13</t>
  </si>
  <si>
    <t>Suministro, transporte e instalación de TUBERÍA PVC-SANITARIA DIÁMETRO DE 6", para bajante de aguas lluvias de cubierta Minoristas. Incluye suministro y transporte de los materiales, accesorios, pegante, limpiador y todos los elementos necesarios para su correcta instalación y funcionamiento.</t>
  </si>
  <si>
    <t>10.2.14</t>
  </si>
  <si>
    <t xml:space="preserve">Suminstro, transporte e instalación de TEE PARTIDA 6"X4" . Extremos Junta Rápida P/PVC. </t>
  </si>
  <si>
    <t>10.2.15</t>
  </si>
  <si>
    <t>Suministro, transporte e instalación de Hidrante MEGA tipo tráfico 100 mm (tres salidas; dos de 2-1/2" y una de 4-1/2". Incluye elementos de fijación.</t>
  </si>
  <si>
    <t>10.2.16</t>
  </si>
  <si>
    <t>Suministro, transporte e instalación de Válvula de aislamiento tipo compuerta 4" con sello  elástico para redes de distribución secundaria de acueducto con capuza en la parte superior . Incluye sello elástico bridada.</t>
  </si>
  <si>
    <t>10.2.17</t>
  </si>
  <si>
    <t>Suministro, transporte e instalación de Válvula de aislamiento tipo compuerta 3" con sello  elástico para redes de distribución secundaria de acueducto con capuza en la parte superior . Incluye sello elástico bridada.</t>
  </si>
  <si>
    <t>10.2.18</t>
  </si>
  <si>
    <t>Suminsitro, transporte y colocación de cama de triturado de3/4" para apoyo de tuberia Novafort Ø  variable.</t>
  </si>
  <si>
    <t>10.2.19</t>
  </si>
  <si>
    <t xml:space="preserve">Suministro, transporte e instalación de Ventosa antifraude, doble cámara, triple accion, concexion bridada de diametro 3". Inlcuye accesorios de fijación. </t>
  </si>
  <si>
    <t>10.2.20</t>
  </si>
  <si>
    <t>Suministro, transporte e instalación de cinta en polietileno para señalización de redes de Acueducto , ancho 20 cms a 0,30 cm , color azul  por encima de la clave de la tubería. Incluye todo lo necesario para su correcta colocación.</t>
  </si>
  <si>
    <t>10.3</t>
  </si>
  <si>
    <t>RED SANITARIAS</t>
  </si>
  <si>
    <t>10.3.1</t>
  </si>
  <si>
    <t>Suministro, transporte e instalación de TUBERÍA PVC-NOVAFORT DIÁMETRO DE 200 mm. Incluye accesorios, acondicionador de superficie y adhesivo Novafort y todos los elementos necesarios para su correcta instalación y funcionamiento. La excavación, encamado, atraques y los llenos se pagaran en su ítem respectivo.</t>
  </si>
  <si>
    <t>10.3.2</t>
  </si>
  <si>
    <t>Suministro, transporte e instalacion de salidas de 4''.Incluye 2 metros de tuberia PVC-S de 4", codos, tee, semicodos, pega y todos los elementos necesarios para su correcta instalacion y funcionamiento.</t>
  </si>
  <si>
    <t>10.3.3</t>
  </si>
  <si>
    <t>Suministro, transporte e instalacion de salidas de 3''. Incluye 2 metros de tuberiaI, codos, tee, semicodos, pega y todos los elementos necesarios para su correcta instalacion y funcionamiento.</t>
  </si>
  <si>
    <t>10.3.4</t>
  </si>
  <si>
    <t>Suministro, transporte e instalacion de salidas de 2''. Incluye 2 metros de tuberiaI, codos, tee, semicodos, pega y todos los elementos necesarios para su correcta instalacion y funcionamiento.</t>
  </si>
  <si>
    <t>10.3.5</t>
  </si>
  <si>
    <t>Suministro, transporte e instalacion de tuberia PVC-S-2". Incluye codos, semicodos, tee y todos los elementos necesarios para su correcta instalacion y funcionamiento. La excavación se pagara en su item respectivo.</t>
  </si>
  <si>
    <t>10.3.6</t>
  </si>
  <si>
    <t>Suministro, transporte e instalacion de tuberia PVC-S-4". Incluye codos, semicodos, tee, pega y todos los elementos necesarios para su correcta instalacion y funcionamiento. La excavación se pagara en su item respectivo.</t>
  </si>
  <si>
    <t>10.3.7</t>
  </si>
  <si>
    <t>Suministro, transporte e instalacion de tuberia PVC-S-6". Incluye codos, semicodos, tee, pega y todos los elementos necesarios para su correcta instalacion y funcionamiento. La excavación se pagara en su item respectivo.</t>
  </si>
  <si>
    <t>10.3.8</t>
  </si>
  <si>
    <t>Suministro, transporte e instalación de REJILLA  DE PISO SIFONADA DE 3x2" para desagüe de 2". Incluye suministro y transporte de los materiales y todos los elementos necesarios para su correcta instalación.</t>
  </si>
  <si>
    <t>10.3.9</t>
  </si>
  <si>
    <t>Suministro, transporte y construcción de Caja de Inspeccion 0.60x0.60m en concreto de 21MPa con H: 1,00 a 1,5m, incluye tapa y herrajes.</t>
  </si>
  <si>
    <t>10.3.11</t>
  </si>
  <si>
    <t>Construcción de SUMIDERO de aguas lluvias TIPO B (1.10m x 0.80m medidas externas y prof=0.90m e=0.20m), en concreto de 21 Mpa. Incluye suministro, transporte y colocación del concreto, reja metálica, formaleta, vibrado y todo lo necesario para su correcta construcción y funcionamiento, según diseño y especificaciones de E.P.M. La excavación, llenos y entresuelo se pagarán en su ítem respectivo.</t>
  </si>
  <si>
    <t>10.3.12</t>
  </si>
  <si>
    <t>Suministro, transporte e instalación de  CILINDRO PREFABRICADO de 21 Mpa , para MH de diámetro 1.20m. Incluye lo necesario para su correcta construcción. No incluye excavación, la cual se pagará por su correspondiente ítem.</t>
  </si>
  <si>
    <t>10.3.13</t>
  </si>
  <si>
    <t xml:space="preserve">Suministro, transporte e instalación de CONO PREFABRICADO en concreto,  para MH de diámetro 1.20m. Incluye lo necesario para su correcta construcción. </t>
  </si>
  <si>
    <t>10.3.14</t>
  </si>
  <si>
    <t>Construcción BASE Y CAÑUELA en concreto de 21 Mpa, para MH de diámetro 1.20m. Incluye revestimiento de cañuela en tubería PVC alcantarillado doble pared, esmaltada y los demás elementos necesarios para su correcta construcción. No incluye excavación, la cual se pagará por su correspondiente ítem.</t>
  </si>
  <si>
    <t>10.3.15</t>
  </si>
  <si>
    <t>Suministro, transporte e instalación de TAPA PREFABRICADA EN CONCRETO PARA CÁMARA DE INSPECCIÓN. Incluye suministro, transporte e instalación de los materiales y todo lo necesario para su correcta instalación y funcionamiento según especificaciones técnicas de EEPP de Medellín y de diseño.</t>
  </si>
  <si>
    <t>10.3.16</t>
  </si>
  <si>
    <t>Construcción de CÁRCAMO en concreto de 21 Mpa. con un ESPESOR DE PAREDES Y LOSA DE 10 cm, con cajas de registro cada 3m. de 0.3 x 0.6 (medidas internas). Incluye suministro, transporte y colocación del concreto, las pendientes requeridas, preparada y nivelación del terreno, tapa en concreto de 21 Mpa tipo monedero, conexiones a red existente, tubería y accesorios de ser requeridos. Incluye formaleta y todos los elementos necesarios para su correcta construcción. No incluye entresuelo en piedra, ni acero de refuerzo. Según diseño.</t>
  </si>
  <si>
    <t>10.4</t>
  </si>
  <si>
    <t xml:space="preserve">APARATOS/ GRIFERIA/ DIVISIONES/MESONES </t>
  </si>
  <si>
    <t>10.4.1</t>
  </si>
  <si>
    <t>Suministro, transporte e instalacion de Taza Sanitaria Adriática Con Grifería Anti Vandálica Blanca, taza alongada. Incluye Taza, asiento y sistema de descarga, conexiones, pega y todos los elementos necesarios para su correcta instalacion y funcionamiento.</t>
  </si>
  <si>
    <t>10.4.2</t>
  </si>
  <si>
    <t>Suministro, transporte y colocación de lavamanos para discapacitados (línea Acuajet de Corona o su equivalente) color blanco, de colgar. Incluye grifería metálica con acabado cromado, tipo Telefono o su equivalente, abasto metálico acabado cromado, sifón botella y todos los demás elementos necesarios para su correcta instalación y funcionamiento.</t>
  </si>
  <si>
    <t>10.4.3</t>
  </si>
  <si>
    <t>Suministro, transporte y colocación de barra de seguridad para discapacitados, con una longitud de 75cm. y un diámetro de 1¼" en acero inoxidable. Incluye pernos para anclaje, escudos en acero inoxidable y todos los elementos necesarios para su correcta instalación y funcionamiento, según diseño.</t>
  </si>
  <si>
    <t>10.4.4</t>
  </si>
  <si>
    <t>Suministro, transporte y colocación de agarradera abatible para discapacitados de diámetro 1 1/2", para sanitario. Incluye todos los demás elementos necesarios para su correcta instalación y funcionamiento.</t>
  </si>
  <si>
    <t>10.4.5</t>
  </si>
  <si>
    <t>Suministro, transporte e instalacion de lavamanos de colgar tipo free color blanco, Incluye griferia anti vandalica, pega, soportes y todos los elementos necesarios para su correcta instalacion y funcionamiento.</t>
  </si>
  <si>
    <t>10.4.6</t>
  </si>
  <si>
    <t>Suministro, transporte e instalacion de lavatrapero tipo pro de 46x36cm en marfil, incluye griferia y demas accesorios para su correcta instalacion y funcionamiento</t>
  </si>
  <si>
    <t>10.4.7</t>
  </si>
  <si>
    <t>Suministro, transporte e instalacion de orinal blanco, incluye griferia y los demas accesorios para su correcta instalacion y funcionamiento</t>
  </si>
  <si>
    <t>10.4.8</t>
  </si>
  <si>
    <t>Suministro, transporte e instalación de puerta de 0.81 m x 1.60 m. en acero inoxidable AISI 304, calibre 22 acabado satinado. Incluye: bisagras pivotantes, paral estructural de soporte, tapaluces, pasador recibidor, chapetas de fijación y gancho para colocar papel, elementos de anclaje, pasadores en acero inoxidable y todos  los elementos necesarios para su correcta instalación y funcionamiento.</t>
  </si>
  <si>
    <t>10.4.9</t>
  </si>
  <si>
    <t>Suministro, transporte e instalación de puerta de 0.57 m x 1.60 m. en acero inoxidable AISI 304, calibre 22 acabado satinado. Incluye: bisagras pivotantes, paral estructural de soporte, tapaluces, pasador recibidor, chapetas de fijación y gancho para colocar papel, elementos de anclaje, pasadores en acero inoxidable y todos  los elementos necesarios para su correcta instalación y funcionamiento.</t>
  </si>
  <si>
    <t>10.4.10</t>
  </si>
  <si>
    <t>Suministro, transporte e instalación de tabique de 1.44 x 1.60 m. En acero inoxidable AISI 304, calibre 22 acabado satinado, para divisiones de baños, paneles entamborados con un espesor de 30 mm.,  Incluye zócalo en acero inoxidable, estructura interna de los paneles en tubería cuadrada galvanizada de 25 mm., con un espesor de 0.9 mm., bisagras pivotantes con apertura de 110º, elementos de anclaje a 90º y pasadores en acero inoxidable, tornillo de ensamble antivandálico tipo One Way y todos los elementos necesarios para su correcta instalación y funcionamiento. Según diseño.</t>
  </si>
  <si>
    <t>10.4.11</t>
  </si>
  <si>
    <t>Suministro, transporte e instalación de Paral Central o extremo de 0,32m x 1,80m en acero inoxidable AISI 304, Calibre 22, acabado satinado, para divisiones de baños, paneles entamborados de e= 30 mm.,  Incluye zócalo en acero inoxidable, estructura interna de los paneles en tubería cuadrada galvanizada de 25 mm., e=0.9 mm., bisagras pivotantes con apertura de 110º, elementos de anclaje a 90º y pasadores en acero inoxidable, tornillo de ensamble antivandálico tipo One Way y todos los elementos necesarios para su correcta instalación y funcionamiento. Según diseño.</t>
  </si>
  <si>
    <t>10.4.12</t>
  </si>
  <si>
    <t xml:space="preserve">Suministro, transporte e instalación de división para orinales en acero inoxidable AISI 304, CALIBRE 22, Con acabado satinado tipo socoda o equivalente en paneles según detalle especifico, Medidas de 0,96m x 0,56 m. Incluye los elementos de fijación necesarios para su correcta instalación y funcionamiento </t>
  </si>
  <si>
    <t xml:space="preserve">RED CONTRA INCENDIOS </t>
  </si>
  <si>
    <t>11.1</t>
  </si>
  <si>
    <t>TUBERÍAS</t>
  </si>
  <si>
    <t>11.1.1</t>
  </si>
  <si>
    <t>Suministro, transporte e instalacion de Tubería Sch 10 ASTM A53 Ranurada 2-1/2". Incluye todos los elementos necesarios para su correcta instalacion y funcionamiento.</t>
  </si>
  <si>
    <t>11.1.2</t>
  </si>
  <si>
    <t>Suministro, transporte e instalacion de Tubería Sch 10 ASTM A53 Ranurada 2". Incluye todos los elementos necesarios para su correcta instalacion y funcionamiento.</t>
  </si>
  <si>
    <t>11.1.4</t>
  </si>
  <si>
    <t>Suministro, transporte e instalacion de Tubería Sch 40 ASTM A53 Ranurada 6". Incluye todos los elementos necesarios para su correcta instalacion y funcionamiento.</t>
  </si>
  <si>
    <t>11.1.5</t>
  </si>
  <si>
    <t>Suministro, transporte e instalacion de Tubería Sch 40 ASTM A53 Ranurada 4". Incluye todos los elementos necesarios para su correcta instalacion y funcionamiento.</t>
  </si>
  <si>
    <t>11.1.6</t>
  </si>
  <si>
    <t>Suministro, transporte e instalacion de Tubería Sch 40 ASTM A53 Ranurada 2-1/2". Incluye todos los elementos necesarios para su correcta instalacion y funcionamiento.</t>
  </si>
  <si>
    <t>11.1.7</t>
  </si>
  <si>
    <t>Suministro, transporte e instalacion de Tubería Sch 40 ASTM A53 Ranurada1-1/2". Incluye todos los elementos necesarios para su correcta instalacion y funcionamiento.</t>
  </si>
  <si>
    <t>11.1.8</t>
  </si>
  <si>
    <t>Suministro, transporte e instalacion de Tubería Sch 40 ASTM A53 Ranurada 1-1/4". Incluye todos los elementos necesarios para su correcta instalacion y funcionamiento.</t>
  </si>
  <si>
    <t>11.1.9</t>
  </si>
  <si>
    <t>Suministro, transporte e instalacion de Tubería Sch 40 ASTM A53 Roscada 1". Incluye todos los elementos necesarios para su correcta instalacion y funcionamiento.</t>
  </si>
  <si>
    <t>11.1.10</t>
  </si>
  <si>
    <t>Suministro, transporte e instalacion de Tubería Sch 40 ASTM A53 Roscada 1/2". Incluye todos los elementos necesarios para su correcta instalacion y funcionamiento.</t>
  </si>
  <si>
    <t>11.1.11</t>
  </si>
  <si>
    <t>Suministro, transporte e instalacion de Tubería de cobre (K o L o M) 1/2". Incluye todos los elementos necesarios para su correcta instalacion y funcionamiento.</t>
  </si>
  <si>
    <t>11.1.12</t>
  </si>
  <si>
    <t>Suministro, transporte e instalacion de Tubería HDPE RDE 11 FM 6". Incluye todos los elementos necesarios para su correcta instalacion y funcionamiento.</t>
  </si>
  <si>
    <t>11.2</t>
  </si>
  <si>
    <t xml:space="preserve">CODOS </t>
  </si>
  <si>
    <t>11.2.1</t>
  </si>
  <si>
    <t>Suministro, transporte e instalacion de Codo 90° ASTM A536, Acero Dúctil, Ranurado, 300 psi,UL/FM de 6". Incluye todos los elementos necesarios para su correcta instalacion y funcionamiento.</t>
  </si>
  <si>
    <t>11.2.2</t>
  </si>
  <si>
    <t>Suministro, transporte e instalacion de Codo 90° ASTM A536, Acero Dúctil, Ranurado, 300 psi,UL/FM de 2-1/2". Incluye todos los elementos necesarios para su correcta instalacion y funcionamiento.</t>
  </si>
  <si>
    <t>11.2.3</t>
  </si>
  <si>
    <t>Suministro, transporte e instalacion de Codo 90° ASTM A536, Acero Dúctil, Ranurado, 300 psi,UL/FM de 2". Incluye todos los elementos necesarios para su correcta instalacion y funcionamiento.</t>
  </si>
  <si>
    <t>11.2.4</t>
  </si>
  <si>
    <t>Suministro, transporte e instalacion de Codo 90° ASTM A536, Acero Dúctil, Ranurado, 300 psi,UL/FM de 1-1/4". Incluye todos los elementos necesarios para su correcta instalacion y funcionamiento.</t>
  </si>
  <si>
    <t>11.2.5</t>
  </si>
  <si>
    <t>Suministro, transporte e instalacion de Codo 90° ASTM A536, Acero Dúctil, Roscado, 150 psi,UL/FM de 1". Incluye todos los elementos necesarios para su correcta instalacion y funcionamiento.</t>
  </si>
  <si>
    <t>11.2.6</t>
  </si>
  <si>
    <t>Suministro, transporte e instalacion de Codo 90° ASTM A536, Acero Dúctil, Roscado, 150 psi,UL/FM de 1/2". Incluye todos los elementos necesarios para su correcta instalacion y funcionamiento.</t>
  </si>
  <si>
    <t>11.2.7</t>
  </si>
  <si>
    <t>Suministro, transporte e instalacion de Codo 90° para soldar, ASTM A53, de 6". Incluye todos los elementos necesarios para su correcta instalacion y funcionamiento.</t>
  </si>
  <si>
    <t>11.2.8</t>
  </si>
  <si>
    <t>Suministro, transporte e instalacion de Codo 45° ASTM A536, Acero Dúctil, Ranurado, 300 psi,UL/FM de 1-1/4". Incluye todos los elementos necesarios para su correcta instalacion y funcionamiento.</t>
  </si>
  <si>
    <t>11.2.9</t>
  </si>
  <si>
    <t>Suministro, transporte e instalacion de Codo 45° ASTM A536, Acero Dúctil, Roscado, 150 psi,UL/FM de 1". Incluye todos los elementos necesarios para su correcta instalacion y funcionamiento.</t>
  </si>
  <si>
    <t>11.2.10</t>
  </si>
  <si>
    <t>Suministro, transporte e instalacion de Codo 90°, Cobre (K o L o M) de 1/2". Incluye todos los elementos necesarios para su correcta instalacion y funcionamiento.</t>
  </si>
  <si>
    <t>11.3</t>
  </si>
  <si>
    <t>TEES</t>
  </si>
  <si>
    <t>11.3.1</t>
  </si>
  <si>
    <t>Suministro, transporte e instalacion de Tee Ranurada radio corto 90°, ASTM A536, Acero Dúctil, 300 psi,UL/FM de 6". Incluye todos los elementos necesarios para su correcta instalacion y funcionamiento.</t>
  </si>
  <si>
    <t>11.3.2</t>
  </si>
  <si>
    <t>Suministro, transporte e instalacion de Tee Ranurada radio corto 90°, ASTM A536, Acero Dúctil, 300 psi,UL/FM de 2-1/2". Incluye todos los elementos necesarios para su correcta instalacion y funcionamiento.</t>
  </si>
  <si>
    <t>11.3.3</t>
  </si>
  <si>
    <t>Suministro, transporte e instalacion de Tee Roscada radio corto 90°, ASTM A536, Acero Dúctil, 150 psi,UL/FM de 1". Incluye todos los elementos necesarios para su correcta instalacion y funcionamiento.</t>
  </si>
  <si>
    <t>11.3.4</t>
  </si>
  <si>
    <t>Suministro, transporte e instalacion de Tee Roscada radio corto 90°, ASTM A536, Acero Dúctil, 150 psi,UL/FM de 1/2". Incluye todos los elementos necesarios para su correcta instalacion y funcionamiento.</t>
  </si>
  <si>
    <t>11.3.5</t>
  </si>
  <si>
    <t>Suministro, transporte e instalacion de Tee Mecánica Ranurada, ASTM A536, Acero Dúctil, 300 psi,UL/FM de 6" x 2-1/2". Incluye todos los elementos necesarios para su correcta instalacion y funcionamiento.</t>
  </si>
  <si>
    <t>11.3.6</t>
  </si>
  <si>
    <t>Suministro, transporte e instalacion de Tee Mecánica Ranurada, ASTM A536, Acero Dúctil, 300 psi,UL/FM de 6" x 2". Incluye todos los elementos necesarios para su correcta instalacion y funcionamiento.</t>
  </si>
  <si>
    <t>11.3.7</t>
  </si>
  <si>
    <t>Suministro, transporte e instalacion de Tee Mecánica Ranurada, ASTM A536, Acero Dúctil, 300 psi,UL/FM de 6" x 1-1/4". Incluye todos los elementos necesarios para su correcta instalacion y funcionamiento.</t>
  </si>
  <si>
    <t>11.3.8</t>
  </si>
  <si>
    <t>Suministro, transporte e instalacion de Tee Mecánica Ranurada, ASTM A536, Acero Dúctil, 300 psi,UL/FM de 2-1/2" x 1-1/2". Incluye todos los elementos necesarios para su correcta instalacion y funcionamiento.</t>
  </si>
  <si>
    <t>11.3.9</t>
  </si>
  <si>
    <t>Suministro, transporte e instalacion de Tee Mecánica Ranurada, ASTM A536, Acero Dúctil, 300 psi,UL/FM de 2-1/2" x 1-1/4". Incluye todos los elementos necesarios para su correcta instalacion y funcionamiento.</t>
  </si>
  <si>
    <t>11.3.10</t>
  </si>
  <si>
    <t>Suministro, transporte e instalacion de Tee Mecánica Ranurada, ASTM A536, Acero Dúctil, 300 psi,UL/FM de 2" x 1-1/4". Incluye todos los elementos necesarios para su correcta instalacion y funcionamiento.</t>
  </si>
  <si>
    <t>11.3.11</t>
  </si>
  <si>
    <t>Suministro, transporte e instalacion de Tee Mecánica Roscada, ASTM A536, Acero Dúctil, 300 psi,UL/FM 6" x 1". Incluye todos los elementos necesarios para su correcta instalacion y funcionamiento.</t>
  </si>
  <si>
    <t>11.3.12</t>
  </si>
  <si>
    <t>Suministro, transporte e instalacion de Tee Mecánica Roscada, ASTM A536, Acero Dúctil, 300 psi,UL/FM 2-1/2" x 1". Incluye todos los elementos necesarios para su correcta instalacion y funcionamiento.</t>
  </si>
  <si>
    <t>11.3.13</t>
  </si>
  <si>
    <t>Suministro, transporte e instalacion de Strap, ASTM A536, Acero Dúctil, Roscado, 300 psi, UL/FM de 2" x 1". Incluye todos los elementos necesarios para su correcta instalacion y funcionamiento.</t>
  </si>
  <si>
    <t>11.3.14</t>
  </si>
  <si>
    <t>Suministro, transporte e instalacion de Strap, ASTM A536, Acero Dúctil, Roscado, 300 psi, UL/FM1-1/2" x 1". Incluye todos los elementos necesarios para su correcta instalacion y funcionamiento.</t>
  </si>
  <si>
    <t>11.3.16</t>
  </si>
  <si>
    <t>Suministro, transporte e instalacion de Strap, ASTM A536, Acero Dúctil, Roscado, 300 psi, UL/FM de 1-1/4" x 1/2". Incluye todos los elementos necesarios para su correcta instalacion y funcionamiento.</t>
  </si>
  <si>
    <t>11.3.17</t>
  </si>
  <si>
    <t>Suministro, transporte e instalacion de Tee de cobre (K o L o M) 1/2". Incluye todos los elementos necesarios para su correcta instalacion y funcionamiento.</t>
  </si>
  <si>
    <t>11.4</t>
  </si>
  <si>
    <t>REDUCCIONES</t>
  </si>
  <si>
    <t>11.4.1</t>
  </si>
  <si>
    <t>Suministro, transporte e instalacion de Reducción copa Ranurada, ASTM A536, Acero Dúctil, 300 psi, UL/FM 6" x 4". Incluye todos los elementos necesarios para su correcta instalacion y funcionamiento.</t>
  </si>
  <si>
    <t>11.4.2</t>
  </si>
  <si>
    <t>Suministro, transporte e instalacion de Reducción copa Ranurada, ASTM A536, Acero Dúctil, 300 psi, UL/FM 6" x 5". Incluye todos los elementos necesarios para su correcta instalacion y funcionamiento.</t>
  </si>
  <si>
    <t>11.4.3</t>
  </si>
  <si>
    <t>Suministro, transporte e instalacion de Reducción copa Ranurada, ASTM A536, Acero Dúctil, 300 psi, UL/FM 6" x 2-1/2". Incluye todos los elementos necesarios para su correcta instalacion y funcionamiento.</t>
  </si>
  <si>
    <t>11.4.6</t>
  </si>
  <si>
    <t>Suministro, transporte e instalacion de Reducción copa Roscada, ASTM A536, Acero Dúctil, 150 psi, UL/FM de 1" x 3/4". Incluye todos los elementos necesarios para su correcta instalacion y funcionamiento.</t>
  </si>
  <si>
    <t>11.4.7</t>
  </si>
  <si>
    <t>Suministro, transporte e instalacion de Reducción copa Roscada, ASTM A536, Acero Dúctil, 150 psi, UL/FM de 1/2" x 1/4". Incluye todos los elementos necesarios para su correcta instalacion y funcionamiento.</t>
  </si>
  <si>
    <t>11.4.8</t>
  </si>
  <si>
    <t>Suministro, transporte e instalacion de Reducción copa para soldar excéntrica, ASTM A234, Acero Dúctil, 300 psi, UL/FM de 6" x 5". Incluye todos los elementos necesarios para su correcta instalacion y funcionamiento.</t>
  </si>
  <si>
    <t>11.4.9</t>
  </si>
  <si>
    <t>Suministro, transporte e instalacion de Reducción bushing, 150 psi de 1" x 1/2". Incluye todos los elementos necesarios para su correcta instalacion y funcionamiento.</t>
  </si>
  <si>
    <t>11.4.10</t>
  </si>
  <si>
    <t>Suministro, transporte e instalacion de Reducción bushing, 150 psi de 1/2" x 1/4". Incluye todos los elementos necesarios para su correcta instalacion y funcionamiento.</t>
  </si>
  <si>
    <t>11.5</t>
  </si>
  <si>
    <t>ACLOPES</t>
  </si>
  <si>
    <t>11.5.1</t>
  </si>
  <si>
    <t>Suministro, transporte e instalacion de Acople Rígido Ranurado, ASTM A536, 300 psi, UL/FM de 6". Incluye todos los elementos necesarios para su correcta instalacion y funcionamiento.</t>
  </si>
  <si>
    <t>11.5.2</t>
  </si>
  <si>
    <t>Suministro, transporte e instalacion de Acople Rígido Ranurado, ASTM A536, 300 psi, UL/FM de 2-1/2". Incluye todos los elementos necesarios para su correcta instalacion y funcionamiento.</t>
  </si>
  <si>
    <t>11.5.3</t>
  </si>
  <si>
    <t>Suministro, transporte e instalacion de Acople Rígido Ranurado, ASTM A536, 300 psi, UL/FM de 2". Incluye todos los elementos necesarios para su correcta instalacion y funcionamiento.</t>
  </si>
  <si>
    <t>11.5.4</t>
  </si>
  <si>
    <t>Suministro, transporte e instalacion de Acople Rígido Ranurado, ASTM A536, 300 psi, UL/FM de 1-1/4". Incluye todos los elementos necesarios para su correcta instalacion y funcionamiento.</t>
  </si>
  <si>
    <t>11.5.5</t>
  </si>
  <si>
    <t>Suministro, transporte e instalacion de Acople Flexible Ranurado, ASTM A536, 300 psi, UL/FM de 6". Incluye todos los elementos necesarios para su correcta instalacion y funcionamiento.</t>
  </si>
  <si>
    <t>11.5.6</t>
  </si>
  <si>
    <t>Suministro, transporte e instalacion de Acople Flexible Ranurado, ASTM A536, 300 psi, UL/FM de 4". Incluye todos los elementos necesarios para su correcta instalacion y funcionamiento.</t>
  </si>
  <si>
    <t>11.5.7</t>
  </si>
  <si>
    <t>Suministro, transporte e instalacion de Acople Flexible Ranurado, ASTM A536, 300 psi, UL/FM de 2-1/2". Incluye todos los elementos necesarios para su correcta instalacion y funcionamiento.</t>
  </si>
  <si>
    <t>11.5.9</t>
  </si>
  <si>
    <t>Suministro, transporte e instalacion de Acople Flexible Ranurado, ASTM A536, 300 psi, UL/FM de 1-1/2". Incluye todos los elementos necesarios para su correcta instalacion y funcionamiento.</t>
  </si>
  <si>
    <t>11.5.10</t>
  </si>
  <si>
    <t>Suministro, transporte e instalacion de Acople Flexible Ranurado, ASTM A536, 300 psi, UL/FM de 1-1/4". Incluye todos los elementos necesarios para su correcta instalacion y funcionamiento.</t>
  </si>
  <si>
    <t>11.5.11</t>
  </si>
  <si>
    <t>Suministro, transporte e instalacion de Universal Roscada, ASTM A536, Acero Dúctil, 150 psi,UL/FM de 1". Incluye todos los elementos necesarios para su correcta instalacion y funcionamiento.</t>
  </si>
  <si>
    <t>11.5.12</t>
  </si>
  <si>
    <t>Suministro, transporte e instalacion de Universal Roscada, ASTM A536, Acero Dúctil, 150 psi,UL/FM de 1/2". Incluye todos los elementos necesarios para su correcta instalacion y funcionamiento.</t>
  </si>
  <si>
    <t>11.5.13</t>
  </si>
  <si>
    <t>Suministro, transporte e instalacion de Universal de cobre (K o L o M) de 1/2". Incluye todos los elementos necesarios para su correcta instalacion y funcionamiento.</t>
  </si>
  <si>
    <t>11.5.14</t>
  </si>
  <si>
    <t>Suministro, transporte e instalacion de Adaptador macho cobre (K o L o M) de 1/2". Incluye todos los elementos necesarios para su correcta instalacion y funcionamiento.</t>
  </si>
  <si>
    <t>11.5.15</t>
  </si>
  <si>
    <t>Suministro, transporte e instalacion de Acople Victaulic 905 para HDPE de 6". Incluye todos los elementos necesarios para su correcta instalacion y funcionamiento.</t>
  </si>
  <si>
    <t>11.5.16</t>
  </si>
  <si>
    <t>Suministro, transporte e instalacion de Acople Victaulic 907 para HDPE de 6". Incluye todos los elementos necesarios para su correcta instalacion y funcionamiento.</t>
  </si>
  <si>
    <t>11.6</t>
  </si>
  <si>
    <t>TAPONES</t>
  </si>
  <si>
    <t>11.6.1</t>
  </si>
  <si>
    <t>Suministro, transporte e instalacion de Tapón Ranurado, ASTM A536, 300 psi, UL/FM de 6". Incluye todos los elementos necesarios para su correcta instalacion y funcionamiento.</t>
  </si>
  <si>
    <t>11.6.2</t>
  </si>
  <si>
    <t>Suministro, transporte e instalacion de Tapón Ranurado, ASTM A536, 300 psi, UL/FM de 2-1/2". Incluye todos los elementos necesarios para su correcta instalacion y funcionamiento.</t>
  </si>
  <si>
    <t>11.6.3</t>
  </si>
  <si>
    <t>Suministro, transporte e instalacion de Tapón Ranurado, ASTM A536, 300 psi, UL/FM de 2". Incluye todos los elementos necesarios para su correcta instalacion y funcionamiento.</t>
  </si>
  <si>
    <t>11.7</t>
  </si>
  <si>
    <t>SOPORTERÍA</t>
  </si>
  <si>
    <t>11.7.1</t>
  </si>
  <si>
    <t>Suministro, transporte e instalacion de Soporte Sismo Resistente Longitudinal de 2-1/2". Incluye todos los elementos necesarios para su correcta instalacion y funcionamiento.</t>
  </si>
  <si>
    <t>11.7.2</t>
  </si>
  <si>
    <t>Suministro, transporte e instalacion de Soporte Sismo Resistente Longitudinal de 2". Incluye todos los elementos necesarios para su correcta instalacion y funcionamiento.</t>
  </si>
  <si>
    <t>11.7.3</t>
  </si>
  <si>
    <t>Suministro, transporte e instalacion de Soporte Sismo Resistente Lateral de 6". Incluye todos los elementos necesarios para su correcta instalacion y funcionamiento.</t>
  </si>
  <si>
    <t>11.7.4</t>
  </si>
  <si>
    <t>Suministro, transporte e instalacion de Soporte Sismo Resistente Lateral de 2-1/2". Incluye todos los elementos necesarios para su correcta instalacion y funcionamiento.</t>
  </si>
  <si>
    <t>11.7.5</t>
  </si>
  <si>
    <t>Suministro, transporte e instalacion de Soporte Sismo Resistente Lateral de 2". Incluye todos los elementos necesarios para su correcta instalacion y funcionamiento.</t>
  </si>
  <si>
    <t>11.7.6</t>
  </si>
  <si>
    <t>Suministro, transporte e instalacion de Soporte Sismo Resistente de 4 Vías de 6". Incluye todos los elementos necesarios para su correcta instalacion y funcionamiento.</t>
  </si>
  <si>
    <t>11.7.7</t>
  </si>
  <si>
    <t>Suministro, transporte e instalacion de Soporte Sismo Resistente de 4 Vías de 2-1/2". Incluye todos los elementos necesarios para su correcta instalacion y funcionamiento.</t>
  </si>
  <si>
    <t>11.7.9</t>
  </si>
  <si>
    <t>Suministro, transporte e instalacion de Soporte Sismo Resistente de 4 Vías de 1-1/4". Incluye todos los elementos necesarios para su correcta instalacion y funcionamiento.</t>
  </si>
  <si>
    <t>11.7.10</t>
  </si>
  <si>
    <t>Suministro, transporte e instalacion de Soporte Colgante de 6". Incluye todos los elementos necesarios para su correcta instalacion y funcionamiento.</t>
  </si>
  <si>
    <t>11.7.11</t>
  </si>
  <si>
    <t>Suministro, transporte e instalacion de Soporte Colgante de 2-1/2". Incluye todos los elementos necesarios para su correcta instalacion y funcionamiento.</t>
  </si>
  <si>
    <t>11.7.12</t>
  </si>
  <si>
    <t>Suministro, transporte e instalacion de Soporte Colgante de 2". Incluye todos los elementos necesarios para su correcta instalacion y funcionamiento.</t>
  </si>
  <si>
    <t>11.7.14</t>
  </si>
  <si>
    <t>Suministro, transporte e instalacion de Soporte Colgante de 1". Incluye todos los elementos necesarios para su correcta instalacion y funcionamiento.</t>
  </si>
  <si>
    <t>11.7.15</t>
  </si>
  <si>
    <t>Suministro, transporte e instalacion de Soporte Ménsula de 6". Incluye todos los elementos necesarios para su correcta instalacion y funcionamiento.</t>
  </si>
  <si>
    <t>11.7.16</t>
  </si>
  <si>
    <t>Suministro, transporte e instalacion de Soporte Ménsula de 2-1/2". Incluye todos los elementos necesarios para su correcta instalacion y funcionamiento.</t>
  </si>
  <si>
    <t>11.7.17</t>
  </si>
  <si>
    <t>Suministro, transporte e instalacion de Soporte Ménsula de 1-1/2". Incluye todos los elementos necesarios para su correcta instalacion y funcionamiento.</t>
  </si>
  <si>
    <t>11.7.18</t>
  </si>
  <si>
    <t>Suministro, transporte e instalacion de Soporte Ménsula de 1-1/4". Incluye todos los elementos necesarios para su correcta instalacion y funcionamiento.</t>
  </si>
  <si>
    <t>11.7.19</t>
  </si>
  <si>
    <t>Suministro, transporte e instalacion de Soporte Ménsula de 1". Incluye todos los elementos necesarios para su correcta instalacion y funcionamiento.</t>
  </si>
  <si>
    <t>11.8</t>
  </si>
  <si>
    <t>SPRINKLER</t>
  </si>
  <si>
    <t>11.8.1</t>
  </si>
  <si>
    <t>Suministro, transporte e instalacion de Sprinkler Upright, temperatura ordinaría, K:8, Standard Coverage, Quick Response, 3/4" NPT de 3/4" NPT. Incluye todos los elementos necesarios para su correcta instalacion y funcionamiento.</t>
  </si>
  <si>
    <t>11.8.2</t>
  </si>
  <si>
    <t>Suministro, transporte e instalacion de Sprinkler Pendent, temperatura ordinaría, K:8, Standard Coverage, Quick Response, 3/4" NPT, Recessed de 3/4" NPT. Incluye todos los elementos necesarios para su correcta instalacion y funcionamiento.</t>
  </si>
  <si>
    <t>11.8.3</t>
  </si>
  <si>
    <t>Suministro, transporte e instalacion de Dry Sprinkler Pendent, temperatura ordinaría, K:8,0, Standard Coverage, Quick Responde, 1" NPT, Chrome de 1" NPT. Incluye todos los elementos necesarios para su correcta instalacion y funcionamiento.</t>
  </si>
  <si>
    <t>11.8.4</t>
  </si>
  <si>
    <t>Suministro, transporte e instalacion de Sprinkler Upright, temperatura ordinaría, K:8, Standard Coverage, Quick Response, 3/4" NPT (Repuesto) DE 3-/4". Incluye todos los elementos necesarios para su correcta instalacion y funcionamiento.</t>
  </si>
  <si>
    <t>11.8.5</t>
  </si>
  <si>
    <t>Suministro, transporte e instalacion de Sprinkler Pendent, temperatura ordinaría, K:8, Standard Coverage, Quick Response, 3/4" NPT, Recessed (Repuesto) de 3/4". Incluye todos los elementos necesarios para su correcta instalacion y funcionamiento.</t>
  </si>
  <si>
    <t>11.8.6</t>
  </si>
  <si>
    <t>Suministro, transporte e instalacion de Dry Sprinkler Pendent, temperatura ordinaría, K:8,0, Standard Coverage, Quick Responde, 1" NPT, Chrome (repuesto) de 1" NPT. Incluye todos los elementos necesarios para su correcta instalacion y funcionamiento.</t>
  </si>
  <si>
    <t>11.9</t>
  </si>
  <si>
    <t>VÁLVULAS</t>
  </si>
  <si>
    <t>11.9.1</t>
  </si>
  <si>
    <t>Suministro, transporte e instalacion de Válvula de compuerta OS&amp;Y, ASTM A536, 300 psi, UL/FM de 6". Incluye todos los elementos necesarios para su correcta instalacion y funcionamiento.</t>
  </si>
  <si>
    <t>11.9.2</t>
  </si>
  <si>
    <t>Suministro, transporte e instalacion de Válvula Mariposa Ranurada, ASTM A536, 300 psi, UL/FM de 6"v</t>
  </si>
  <si>
    <t>11.9.3</t>
  </si>
  <si>
    <t>Suministro, transporte e instalacion de Válvula Mariposa Ranurada, ASTM A536, 300 psi, UL/FM de 2-1/2". Incluye todos los elementos necesarios para su correcta instalacion y funcionamiento.</t>
  </si>
  <si>
    <t>11.9.4</t>
  </si>
  <si>
    <t>Suministro, transporte e instalacion de Válvula Mariposa Ranurada, ASTM A536, 300 psi, UL/FM de 2". Incluye todos los elementos necesarios para su correcta instalacion y funcionamiento.</t>
  </si>
  <si>
    <t>11.9.5</t>
  </si>
  <si>
    <t>Suministro, transporte e instalacion de Válvula Mariposa Ranurada, ASTM A536, 300 psi, UL/FM de 1-14". Incluye todos los elementos necesarios para su correcta instalacion y funcionamiento.</t>
  </si>
  <si>
    <t>11.9.6</t>
  </si>
  <si>
    <t>Suministro, transporte e instalacion de Válvula Cheque, ASTM A536, 300 psi, UL/FM de 6". Incluye todos los elementos necesarios para su correcta instalacion y funcionamiento.</t>
  </si>
  <si>
    <t>11.9.7</t>
  </si>
  <si>
    <t>Suministro, transporte e instalacion de Válvula Cheque, ASTM A536, 300 psi, UL/FM de 4". Incluye todos los elementos necesarios para su correcta instalacion y funcionamiento.</t>
  </si>
  <si>
    <t>11.9.8</t>
  </si>
  <si>
    <t>Suministro, transporte e instalacion de Válvula Cheque, ASTM A536, 300 psi, UL/FM de 2-1/2". Incluye todos los elementos necesarios para su correcta instalacion y funcionamiento.</t>
  </si>
  <si>
    <t>11.9.9</t>
  </si>
  <si>
    <t>Suministro, transporte e instalacion de Válvula Cheque, ASTM A536, 300 psi, UL/FM de 2". Incluye todos los elementos necesarios para su correcta instalacion y funcionamiento.</t>
  </si>
  <si>
    <t>11.9.10</t>
  </si>
  <si>
    <t>Suministro, transporte e instalacion de Válvula Cheque, ASTM A536, 300 psi, UL/FM de 1-1/4". Incluye todos los elementos necesarios para su correcta instalacion y funcionamiento.</t>
  </si>
  <si>
    <t>11.9.11</t>
  </si>
  <si>
    <t>Suministro, transporte e instalacion de Válvula de prueba y drenaje (ITC), ASTM A536, 300 psi, UL/FM de 1-1/4". Incluye todos los elementos necesarios para su correcta instalacion y funcionamiento.</t>
  </si>
  <si>
    <t>11.9.12</t>
  </si>
  <si>
    <t>Suministro, transporte e instalacion de Válvula de prueba y drenaje (ITC), ASTM A536, 300 psi, UL/FM de 1". Incluye todos los elementos necesarios para su correcta instalacion y funcionamiento.</t>
  </si>
  <si>
    <t>11.9.13</t>
  </si>
  <si>
    <t>Suministro, transporte e instalacion de Válvula de alivio de presión, ASTM A536, 200 psi, UL/FM de 1/2". Incluye todos los elementos necesarios para su correcta instalacion y funcionamiento.</t>
  </si>
  <si>
    <t>11.9.14</t>
  </si>
  <si>
    <t>Suministro, transporte e instalacion de Válvula desaireadora, ASTM A536, 300 psi, UL/FM de 1". Incluye todos los elementos necesarios para su correcta instalacion y funcionamiento.</t>
  </si>
  <si>
    <t>11.9.15</t>
  </si>
  <si>
    <t>Suministro, transporte e instalacion de Válvula desaireadora, ASTM A536, 300 psi, UL/FM de 1/2". Incluye todos los elementos necesarios para su correcta instalacion y funcionamiento.</t>
  </si>
  <si>
    <t>11.9.16</t>
  </si>
  <si>
    <t>Suministro, transporte e instalacion de Válvula bola de 1-1/4". Incluye todos los elementos necesarios para su correcta instalacion y funcionamiento.</t>
  </si>
  <si>
    <t>11.9.17</t>
  </si>
  <si>
    <t>Suministro, transporte e instalacion de Válvula bola de 1". Incluye todos los elementos necesarios para su correcta instalacion y funcionamiento.</t>
  </si>
  <si>
    <t>11.9.18</t>
  </si>
  <si>
    <t>Suministro, transporte e instalacion de Válvula bola de 1/2". Incluye todos los elementos necesarios para su correcta instalacion y funcionamiento.</t>
  </si>
  <si>
    <t>11.9.19</t>
  </si>
  <si>
    <t>Suministro, transporte e instalacion de Válvula en ángulo, 300 psi, UL/FM de 1-1/2". Incluye todos los elementos necesarios para su correcta instalacion y funcionamiento.</t>
  </si>
  <si>
    <t>11.9.20</t>
  </si>
  <si>
    <t>Suministro, transporte e instalacion de Válvula en ángulo, 300 psi, UL/FM de 2-1/2". Incluye todos los elementos necesarios para su correcta instalacion y funcionamiento.</t>
  </si>
  <si>
    <t>11.9.21</t>
  </si>
  <si>
    <t>Suministro, transporte e instalacion de Válvula de alivio de sistema bombeo UL/FM de 6". Incluye todos los elementos necesarios para su correcta instalacion y funcionamiento.</t>
  </si>
  <si>
    <t>11.9.22</t>
  </si>
  <si>
    <t>Suministro, transporte e instalacion de Válvula de compuerta enterrada, ASTM A536, 300 psi, UL/FM de 6". Incluye todos los elementos necesarios para su correcta instalacion y funcionamiento.</t>
  </si>
  <si>
    <t>11.9.23</t>
  </si>
  <si>
    <t>Suministro, transporte e instalacion de Válvula cheque bronce de 1/2". Incluye todos los elementos necesarios para su correcta instalacion y funcionamiento.</t>
  </si>
  <si>
    <t>11.9.24</t>
  </si>
  <si>
    <t>Suministro, transporte e instalacion de Válvula bola cobre (K o L o M) de 1/2". Incluye todos los elementos necesarios para su correcta instalacion y funcionamiento.</t>
  </si>
  <si>
    <t>ACCESORIOS</t>
  </si>
  <si>
    <t>11.10.1</t>
  </si>
  <si>
    <t>Suministro, transporte e instalacion de Siamesa 4"x 2-2 1/2" bronce con tapas de 4" x 2-1/2". Incluye todos los elementos necesarios para su correcta instalacion y funcionamiento.</t>
  </si>
  <si>
    <t>11.10.2</t>
  </si>
  <si>
    <t>Suministro, transporte e instalacion de Hacha. Incluye todos los elementos necesarios para su correcta instalacion y funcionamiento.</t>
  </si>
  <si>
    <t>11.10.3</t>
  </si>
  <si>
    <t>Suministro, transporte e instalacion de Gabinete contra incendios de 1-1/2". Incluye todos los elementos necesarios para su correcta instalacion y funcionamiento.</t>
  </si>
  <si>
    <t>11.10.4</t>
  </si>
  <si>
    <t>Suministro, transporte e instalacion de Gabinete contra incendios de 2-1/2". Incluye todos los elementos necesarios para su correcta instalacion y funcionamiento.</t>
  </si>
  <si>
    <t>11.10.5</t>
  </si>
  <si>
    <t>Suministro, transporte e instalacion de Boquilla policarbonato UL/FM de 1-1/2". Incluye todos los elementos necesarios para su correcta instalacion y funcionamiento.</t>
  </si>
  <si>
    <t>11.10.6</t>
  </si>
  <si>
    <t>Suministro, transporte e instalacion de Manguera Chaqueta sencilla 150 psi, 100 ft de 1-1/2". Incluye todos los elementos necesarios para su correcta instalacion y funcionamiento.</t>
  </si>
  <si>
    <t>11.10.7</t>
  </si>
  <si>
    <t>Suministro, transporte e instalacion de Llave spaner de 1-1/2". Incluye todos los elementos necesarios para su correcta instalacion y funcionamiento.</t>
  </si>
  <si>
    <t>11.10.8</t>
  </si>
  <si>
    <t>Suministro, transporte e instalacion de Manómetro 0-300 psi, con glicerina de 14". Incluye todos los elementos necesarios para su correcta instalacion y funcionamiento.</t>
  </si>
  <si>
    <t>11.10.9</t>
  </si>
  <si>
    <t>Suministro, transporte e instalacion de Placa anti vórtice. Incluye todos los elementos necesarios para su correcta instalacion y funcionamiento.</t>
  </si>
  <si>
    <t>11.10.10</t>
  </si>
  <si>
    <t>Suministro, transporte e instalacion de Bomba Jockey 7,5 gpm @ 180 psi. Incluye todos los elementos necesarios para su correcta instalacion y funcionamiento.</t>
  </si>
  <si>
    <t>11.10.11</t>
  </si>
  <si>
    <t>Suministro, transporte e instalacion de Bomba contra incendio Diesel centrifuga carcasa partida, 750 gpm @ 175 psi, UL/FM. Incluye todos los elementos necesarios para su correcta instalacion y funcionamiento.</t>
  </si>
  <si>
    <t>11.10.12</t>
  </si>
  <si>
    <t>Suministro, transporte e instalacion de Medidor de flujo de 6". Incluye todos los elementos necesarios para su correcta instalacion y funcionamiento.</t>
  </si>
  <si>
    <t>11.10.13</t>
  </si>
  <si>
    <t>Suministro, transporte e instalacion de Cono Visor de 6". Incluye todos los elementos necesarios para su correcta instalacion y funcionamiento.</t>
  </si>
  <si>
    <t>11.10.14</t>
  </si>
  <si>
    <t>Suministro, transporte e instalacion de Baterías para bomba Diesel. Incluye todos los elementos necesarios para su correcta instalacion y funcionamiento.</t>
  </si>
  <si>
    <t>11.10.15</t>
  </si>
  <si>
    <t>Suministro, transporte e instalacion de Tanque de Diesel (1gal/HP*1,1). Incluye todos los elementos necesarios para su correcta instalacion y funcionamiento.</t>
  </si>
  <si>
    <t>11.10.16</t>
  </si>
  <si>
    <t>Suministro, transporte e instalacion de Controlador de bomba. Incluye todos los elementos necesarios para su correcta instalacion y funcionamiento.</t>
  </si>
  <si>
    <t>11.10.17</t>
  </si>
  <si>
    <t>Suministro, transporte e instalacion de Controlador de bomba Jockey. Incluye todos los elementos necesarios para su correcta instalacion y funcionamiento.</t>
  </si>
  <si>
    <t>11.10.18</t>
  </si>
  <si>
    <t>Suministro, transporte e instalacion de Flange ranurado, ASTM A536 de 6". Incluye todos los elementos necesarios para su correcta instalacion y funcionamiento.</t>
  </si>
  <si>
    <t>11.10.19</t>
  </si>
  <si>
    <t>Suministro, transporte e instalacion de Flange para soldar, ASTM A234 de 6". Incluye todos los elementos necesarios para su correcta instalacion y funcionamiento.</t>
  </si>
  <si>
    <t>11.11</t>
  </si>
  <si>
    <t>DETECCIÓN Y ALARMAS</t>
  </si>
  <si>
    <t>11.11.1</t>
  </si>
  <si>
    <t>Suministro, transporte e instalacion de Sensor de flujo de 2-1/2". Incluye todos los elementos necesarios para su correcta instalacion y funcionamiento.</t>
  </si>
  <si>
    <t>11.11.2</t>
  </si>
  <si>
    <t>Suministro, transporte e instalacion de Sensor de flujo de 2". Incluye todos los elementos necesarios para su correcta instalacion y funcionamiento.</t>
  </si>
  <si>
    <t>11.11.3</t>
  </si>
  <si>
    <t>Suministro, transporte e instalacion de Tamper Switch. Incluye todos los elementos necesarios para su correcta instalacion y funcionamiento.</t>
  </si>
  <si>
    <t>11.11.4</t>
  </si>
  <si>
    <t>Suministro, transporte e instalacion de Módulo de monitoreo UL/FM . Incluye todos los elementos necesarios para su correcta instalacion y funcionamiento.</t>
  </si>
  <si>
    <t>11.11.5</t>
  </si>
  <si>
    <t>Suministro, transporte e instalacion de Panel de control de alarmas de incendios Inteligente (FACP); con lazo de comunicaciones para 500  dispositivos direccionables (250 detectores - 250 módulos), 4 Nacs. Incluye todos los elementos necesarios para su correcta instalacion y funcionamiento.</t>
  </si>
  <si>
    <t>11.11.6</t>
  </si>
  <si>
    <t>Suministro, transporte e instalacion de Módulo para comunicación serial de panel. Incluye todos los elementos necesarios para su correcta instalacion y funcionamiento.</t>
  </si>
  <si>
    <t>11.11.7</t>
  </si>
  <si>
    <t>Suministro, transporte e instalacion de Baterías fuente panel 18 ah (2x12 V) con compensación 4ah. Incluye todos los elementos necesarios para su correcta instalacion y funcionamiento.</t>
  </si>
  <si>
    <t>11.11.8</t>
  </si>
  <si>
    <t>Suministro, transporte e instalacion de Baterías fuente Remota 7 ah (2x12 V). Incluye todos los elementos necesarios para su correcta instalacion y funcionamiento.</t>
  </si>
  <si>
    <t>11.11.9</t>
  </si>
  <si>
    <t>Suministro, transporte e instalacion de Fuente Remota 8 Amp. Incluye todos los elementos necesarios para su correcta instalacion y funcionamiento.</t>
  </si>
  <si>
    <t>11.11.10</t>
  </si>
  <si>
    <t>Suministro, transporte e instalacion de Detector de humo puntual fotoeléctrico direccionable con base. Incluye todos los elementos necesarios para su correcta instalacion y funcionamiento.</t>
  </si>
  <si>
    <t>11.11.11</t>
  </si>
  <si>
    <t>Suministro, transporte e instalacion de Detector de humo y temperatura puntual fotoeléctrico direccionable con base. Incluye todos los elementos necesarios para su correcta instalacion y funcionamiento.</t>
  </si>
  <si>
    <t>11.11.13</t>
  </si>
  <si>
    <t>Suministro, transporte e instalacion de Estación manual de alarma direccionable. Incluye todos los elementos necesarios para su correcta instalacion y funcionamiento.</t>
  </si>
  <si>
    <t>11.11.14</t>
  </si>
  <si>
    <t>Suministro, transporte e instalacion de Bocina Estrobo 24V de pared. Incluye todos los elementos necesarios para su correcta instalacion y funcionamiento.</t>
  </si>
  <si>
    <t>11.11.15</t>
  </si>
  <si>
    <t>Suministro, transporte e instalacion de Bocina Estrobo 24V de techo. Incluye todos los elementos necesarios para su correcta instalacion y funcionamiento.</t>
  </si>
  <si>
    <t>11.11.17</t>
  </si>
  <si>
    <t>Suministro, transporte e instalacion de Luz Estrobo 24V de techo. Incluye todos los elementos necesarios para su correcta instalacion y funcionamiento.</t>
  </si>
  <si>
    <t>11.11.18</t>
  </si>
  <si>
    <t>Suministro, transporte e instalacion de Tubería EMT , 3/4". Incluye todos los elementos necesarios para su correcta instalacion y funcionamiento.</t>
  </si>
  <si>
    <t>11.11.19</t>
  </si>
  <si>
    <t>Suministro, transporte e instalacion de Curva 90° EMT, 3/4". Incluye todos los elementos necesarios para su correcta instalacion y funcionamiento.</t>
  </si>
  <si>
    <t>11.11.20</t>
  </si>
  <si>
    <t>Suministro, transporte e instalacion de Caja rawelt perforación 3/4" en cruz (5 entradas) 4 x 4. Incluye todos los elementos necesarios para su correcta instalacion y funcionamiento.</t>
  </si>
  <si>
    <t>11.11.21</t>
  </si>
  <si>
    <t>Suministro, transporte e instalacion de Tapa para caja rawelt 4 x 4. Incluye todos los elementos necesarios para su correcta instalacion y funcionamiento.</t>
  </si>
  <si>
    <t>11.11.22</t>
  </si>
  <si>
    <t>Suministro, transporte e instalacion de Caja rawelt perforación 3/4" en cruz (5 entradas) 4 x 2. Incluye todos los elementos necesarios para su correcta instalacion y funcionamiento.</t>
  </si>
  <si>
    <t>11.11.23</t>
  </si>
  <si>
    <t>Suministro, transporte e instalacion de Tapa para caja rawelt 4 x 2. Incluye todos los elementos necesarios para su correcta instalacion y funcionamiento.</t>
  </si>
  <si>
    <t>11.11.24</t>
  </si>
  <si>
    <t>Suministro, transporte e instalacion de Conduleta en T 3/4". Incluye todos los elementos necesarios para su correcta instalacion y funcionamiento.</t>
  </si>
  <si>
    <t>11.11.25</t>
  </si>
  <si>
    <t>Suministro, transporte e instalacion de Soportes para tubería EMT Grapa 3/4". Incluye todos los elementos necesarios para su correcta instalacion y funcionamiento.</t>
  </si>
  <si>
    <t>11.11.26</t>
  </si>
  <si>
    <t>Suministro, transporte e instalacion de Soportes para tubería EMT Colgante 3/4". Incluye todos los elementos necesarios para su correcta instalacion y funcionamiento.</t>
  </si>
  <si>
    <t>11.11.27</t>
  </si>
  <si>
    <t>Suministro, transporte e instalacion de Soportes para tubería EMT Mecano 3/4". Incluye todos los elementos necesarios para su correcta instalacion y funcionamiento.</t>
  </si>
  <si>
    <t>11.11.28</t>
  </si>
  <si>
    <t>Suministro, transporte e instalacion de Coraza, 3/4". Incluye todos los elementos necesarios para su correcta instalacion y funcionamiento.</t>
  </si>
  <si>
    <t>11.11.29</t>
  </si>
  <si>
    <t>Suministro, transporte e instalacion de Conector recto Coraza 3/4". Incluye todos los elementos necesarios para su correcta instalacion y funcionamiento.</t>
  </si>
  <si>
    <t>11.11.30</t>
  </si>
  <si>
    <t>Suministro, transporte e instalacion de Cable FPL blindado 2 líneas x calibre 16". Incluye todos los elementos necesarios para su correcta instalacion y funcionamiento.</t>
  </si>
  <si>
    <t>11.11.31</t>
  </si>
  <si>
    <t>Suministro, transporte e instalacion de Cable AWG Calibre 12 (positivo, negativo, tierra). Incluye todos los elementos necesarios para su correcta instalacion y funcionamiento.</t>
  </si>
  <si>
    <t>11.11.32</t>
  </si>
  <si>
    <t>Suministro, transporte e instalacion de Unión EMT, 3/4". Incluye todos los elementos necesarios para su correcta instalacion y funcionamiento.</t>
  </si>
  <si>
    <t>11.11.33</t>
  </si>
  <si>
    <t>Suministro, transporte e instalacion de Prensacable, 3/4". Incluye todos los elementos necesarios para su correcta instalacion y funcionamiento.</t>
  </si>
  <si>
    <t>11.11.34</t>
  </si>
  <si>
    <t>Suministro, transporte e instalacion de Entrada a caja, 3/4". Incluye todos los elementos necesarios para su correcta instalacion y funcionamiento.</t>
  </si>
  <si>
    <t>11.11.35</t>
  </si>
  <si>
    <t>Suministro, transporte e instalacion de Tubería PVC conduit 3/4". Incluye todos los elementos necesarios para su correcta instalacion y funcionamiento.</t>
  </si>
  <si>
    <t>11.11.36</t>
  </si>
  <si>
    <t>Suministro, transporte e instalacion de Curva 90° PVC conduit, 3/4". Incluye todos los elementos necesarios para su correcta instalacion y funcionamiento.</t>
  </si>
  <si>
    <t>11.11.37</t>
  </si>
  <si>
    <t>11.11.38</t>
  </si>
  <si>
    <t>Suministro, transporte e instalacion de Unión PVC Conduit, 3/4". Incluye todos los elementos necesarios para su correcta instalacion y funcionamiento.</t>
  </si>
  <si>
    <t>11.11.39</t>
  </si>
  <si>
    <t>Suministro, transporte e instalacion de Caja cuadrada PVC conduit, 3/4". Incluye todos los elementos necesarios para su correcta instalacion y funcionamiento.</t>
  </si>
  <si>
    <t>11.11.40</t>
  </si>
  <si>
    <t>Suministro, transporte e instalacion de Caja rectangular PVC conduit, 3/4". Incluye todos los elementos necesarios para su correcta instalacion y funcionamiento.</t>
  </si>
  <si>
    <t>11.11.41</t>
  </si>
  <si>
    <t>Suministro, transporte e instalacion de Breaker 110V - 20 Amp. Incluye todos los elementos necesarios para su correcta instalacion y funcionamiento.</t>
  </si>
  <si>
    <t>11.12</t>
  </si>
  <si>
    <t xml:space="preserve">SEÑALETICA REDES CONTRA INCENDIO </t>
  </si>
  <si>
    <t>11.12.1</t>
  </si>
  <si>
    <t>Suministro, transporte e instalacion de Señal ruta de evacuación derecha fotoluminiscente. Incluye todos los elementos necesarios para su correcta instalacion y funcionamiento.</t>
  </si>
  <si>
    <t>11.12.2</t>
  </si>
  <si>
    <t>Suministro, transporte e instalacion de Señal ruta de evacuación izquierda fotoluminiscente. Incluye todos los elementos necesarios para su correcta instalacion y funcionamiento.</t>
  </si>
  <si>
    <t>11.12.3</t>
  </si>
  <si>
    <t>Suministro, transporte e instalacion de Señal salida fotoluminiscente. Incluye todos los elementos necesarios para su correcta instalacion y funcionamiento.</t>
  </si>
  <si>
    <t>11.12.4</t>
  </si>
  <si>
    <t>Suministro, transporte e instalacion de Señal punto de encuentro fotoluminiscente. Incluye todos los elementos necesarios para su correcta instalacion y funcionamiento.</t>
  </si>
  <si>
    <t>11.12.5</t>
  </si>
  <si>
    <t>Suministro, transporte e instalacion de Mímico rutas de evacuación fotoluminiscente. Incluye todos los elementos necesarios para su correcta instalacion y funcionamiento.</t>
  </si>
  <si>
    <t>11.12.6</t>
  </si>
  <si>
    <t>Suministro, transporte e instalacion de Señal gabinete de mangueras fotoluminiscente. Incluye todos los elementos necesarios para su correcta instalacion y funcionamiento.</t>
  </si>
  <si>
    <t>11.12.7</t>
  </si>
  <si>
    <t>Suministro, transporte e instalacion de Señal Extintor fotoluminiscente. Incluye todos los elementos necesarios para su correcta instalacion y funcionamiento.</t>
  </si>
  <si>
    <t>11.12.8</t>
  </si>
  <si>
    <t>Suministro, transporte e instalacion de Señal Extintor de fuego ABC fotoluminiscente. Incluye todos los elementos necesarios para su correcta instalacion y funcionamiento.</t>
  </si>
  <si>
    <t>11.12.9</t>
  </si>
  <si>
    <t>Suministro, transporte e instalacion de Señal Extintor de fuego CO2 fotoluminiscente. Incluye todos los elementos necesarios para su correcta instalacion y funcionamiento.</t>
  </si>
  <si>
    <t>11.12.10</t>
  </si>
  <si>
    <t>Suministro, transporte e instalacion de Señal siamesa. Incluye todos los elementos necesarios para su correcta instalacion y funcionamiento.</t>
  </si>
  <si>
    <t>11.12.11</t>
  </si>
  <si>
    <t>Suministro, transporte e instalacion de Señal válvula de control. Incluye todos los elementos necesarios para su correcta instalacion y funcionamiento.</t>
  </si>
  <si>
    <t>11.12.12</t>
  </si>
  <si>
    <t>Suministro, transporte e instalacion de Placa hidráulica de sistema. Incluye todos los elementos necesarios para su correcta instalacion y funcionamiento.</t>
  </si>
  <si>
    <t>11.12.13</t>
  </si>
  <si>
    <t>Suministro, transporte e instalacion de Señal estación manual de alarma fotoluminiscente. Incluye todos los elementos necesarios para su correcta instalacion y funcionamiento.</t>
  </si>
  <si>
    <t>11.12.14</t>
  </si>
  <si>
    <t>Suministro, transporte e instalacion de Señal de alarma fotoluminiscente. Incluye todos los elementos necesarios para su correcta instalacion y funcionamiento.</t>
  </si>
  <si>
    <t>11.12.15</t>
  </si>
  <si>
    <t>Suministro, transporte e instalacion de Señal ITC. Incluye todos los elementos necesarios para su correcta instalacion y funcionamiento.</t>
  </si>
  <si>
    <t>11.12.16</t>
  </si>
  <si>
    <t>Suministro, transporte e instalacion de Señal contenido de gabinete fotoluminiscente. Incluye todos los elementos necesarios para su correcta instalacion y funcionamiento.</t>
  </si>
  <si>
    <t>11.12.17</t>
  </si>
  <si>
    <t>Suministro, transporte e instalacion de Señal uso de manguera personal capacitado fotoluminiscente. Incluye todos los elementos necesarios para su correcta instalacion y funcionamiento.</t>
  </si>
  <si>
    <t>11.12.18</t>
  </si>
  <si>
    <t>Suministro, transporte e instalacion de Señal hidrante. Incluye todos los elementos necesarios para su correcta instalacion y funcionamiento.</t>
  </si>
  <si>
    <t>11.12.19</t>
  </si>
  <si>
    <t>Suministro, transporte e instalacion de Señal Riesgo eléctrico fotoluminiscente. Incluye todos los elementos necesarios para su correcta instalacion y funcionamiento.</t>
  </si>
  <si>
    <t>MAMPOSTERIA, REVOQUES Y PINTURA EXTERIORES E INTERIORES</t>
  </si>
  <si>
    <t>12.1</t>
  </si>
  <si>
    <t>MAMPOSTERIA</t>
  </si>
  <si>
    <t>12.1.1</t>
  </si>
  <si>
    <t>Construcción de MURO INTERIOR ADOBE RAYADO 10X20X40 cm de perforacion vertical, color Natural.  Incluye suministro y transporte de materiales, mortero de pega 1:4 y todos los elementos necesarios para su correcta ejecución y funcionamiento.</t>
  </si>
  <si>
    <t>12.1.3</t>
  </si>
  <si>
    <t xml:space="preserve">Colocación de GROUTING en concreto de 17.5 Mpa., para relleno de  muro con dovelas de 0,1 x 0,1m. Incluye mano de obra, vibrado, protección, curado y todos demás elementos necesarios para su correcta construcción. </t>
  </si>
  <si>
    <t>12.1.4</t>
  </si>
  <si>
    <t>Lavada e hidrofugada , con acido e hidrofugo del tipo siliconite o equivalente para muros, con todos los elementos necesarios para su correcta aplicacion y funcionamiento.</t>
  </si>
  <si>
    <t>12.2</t>
  </si>
  <si>
    <t>REVOQUE</t>
  </si>
  <si>
    <t>12.2.1</t>
  </si>
  <si>
    <t>Colocación de REVOQUE con mortero 1:4 EN MUROS. Incluye suministro y transporte de los materiales, fajas, ranuras, filetes y todos los demás elementos necesarios para su correcta construcción.</t>
  </si>
  <si>
    <t>12.3</t>
  </si>
  <si>
    <t>PINTURA EXTERIORES E INTERIORES</t>
  </si>
  <si>
    <t>12.3.1</t>
  </si>
  <si>
    <t>PINTURA ACRÍLICA tipo Koraza o equivalente para exteriores. Incluye suministro y transporte de los materiales, preparada y adecuación de la superficie</t>
  </si>
  <si>
    <t>12.3.2</t>
  </si>
  <si>
    <t>Pintura para interiores tipo vinilo, 3 manos sobre revoque en muros. Pintura con bajo contenido VOC (menor a 10 gramos/litro).  (Muros interiores y cielos)</t>
  </si>
  <si>
    <t>12.3.3</t>
  </si>
  <si>
    <t>Aplicación de pintura epoxica poliamida, tres manos sobre piso. Incluye suministro y transporte de los materiales, preparada y adecuacion de la superficie.</t>
  </si>
  <si>
    <t>CUBIERTAS Y CIELOS</t>
  </si>
  <si>
    <t>13.1</t>
  </si>
  <si>
    <t>Suministro, transporte y colocación de cielo falso en drywall. Incluye, placa yeso 1/2", masillado, pintura 3 manos, perfilería de aluminio para soporte con distancia de 61 cm, chazos, cintas, ángulos perimetrales para soportes en muro, cortes, andamios, canes y todo los demás elementos  necesario para su correcta instalación y funcionamiento.</t>
  </si>
  <si>
    <t>13.2</t>
  </si>
  <si>
    <t>Suministro, transporte y colocación de cielo raso en lamina de PVC color blanco. Incluye, lamina de 10mm de espesor,  capa aislante, perfilería de aluminio para soporte con distancia de 61 cm, chazos, cintas, ángulos perimetrales para soporte de las laminas con el muro, cortes, andamios, canes y todo los demás elementos  necesario para su correcta instalación y funcionamiento.</t>
  </si>
  <si>
    <t>13.5</t>
  </si>
  <si>
    <t>Suministro, transporte e instalacion de TEJA TRASLUCIDA TIPO DARALUZ O SIMILAR. Incluye elementos de fijación, tornillos, empalmes con fibra y resina y todo lo necesario para su correcta instalación y funcionamiento. Según diseño de cubierta que se encuentra acorde al estudio de bioclimatica en cuanto a diferentes opacidades de acuerdo a la intensidad de los rayos solares.</t>
  </si>
  <si>
    <t>13.6</t>
  </si>
  <si>
    <t>Suministro, transporte y colocación de Cubierta en teja monoroof o similar, panel metalico tipo sandwich de 30mm de espesor, inyectado en linea continua con poliuretano expandido de alta densidad, cara externa en acero galvanizado prepintado y cara interna en panel vinyl y/o foil. Incluye remates externos e interno de cubierta D:610 y D:130 mm, tornillos autoroscantes, sellante base poliuretano y todos los elementos necesarios para su correcta instalación.</t>
  </si>
  <si>
    <t>13.7</t>
  </si>
  <si>
    <t>Suministro, transporte y colocación de Cubierta en teja tipo sandwich 12 x 1m x 18mm, lámina galvanizada calibre 28, poliuretano expandido de densidad 38 kg/m3, panel tipo sand wich de láminas galvanizadas en su interior y exterior calibre 28, unico con sistema traslapo lateral macho-hembra. Incluye todos los elementos necearios para su correcta instalación y funcionamiento.</t>
  </si>
  <si>
    <t>13.8</t>
  </si>
  <si>
    <t>Malla expandible zaranda 2 x 2 huecos/pulgada 0,9 cm de espesor. Para diagonales de 1,90m x 0,7m de bodegas módulos minoristas.</t>
  </si>
  <si>
    <t>13.9</t>
  </si>
  <si>
    <t>Techo en Rejilla Tipo T - Hueco 30 x 100 , Platina Portante de 1 X 3/16 , Platina de Amarre 3/4 X 3/16 Superficie Antideslizante , Material A-36 , Acabado Galvanizado en Caliente.</t>
  </si>
  <si>
    <t xml:space="preserve">CARPINTERIA , REJAS  Y CERRAMIENTOS PERIMETRALES </t>
  </si>
  <si>
    <t>14.1</t>
  </si>
  <si>
    <t>CARPINTERIA Y MESONES</t>
  </si>
  <si>
    <t>14.1.1</t>
  </si>
  <si>
    <t>Suministro, transporte e instalacion de Escalera de gato vertical sencilla 3,05m (Incluye accesorios de instalación) para los modulos comerciales minoristas y acceso a tanque.</t>
  </si>
  <si>
    <t>14.1.2</t>
  </si>
  <si>
    <t xml:space="preserve">Suministro, transporte e instalación de meson en madera inmunizada de 0,1 de espesor para cocinas y barras de servicio. Incluye  elementos de fijación y todo lo necesario para su correcta instalación. </t>
  </si>
  <si>
    <t>14.1.3</t>
  </si>
  <si>
    <t>Suministro, transporte e instalacion de Mesón para Cocina Liso 120x50 cm con Escurridor y Zona de Trabajo Poceta Izquierda Monocontrol en Acero Inoxidable y todos los elementos necesarios para su correcta instalacion y funcionamiento.</t>
  </si>
  <si>
    <t>14.1.4</t>
  </si>
  <si>
    <t>Suministro, transporte e instalacion de puerta metálica de tapa lisa con lamina doblada cal 18 troquelada de 1.0x2.10m, refuerzo interno con lamina doblada o perfil, relleno con fibra de vidrio aglomerado en resina termo resistente y fibra de vidrio tejido tipo black theater, cantos soldados y rematados con platina perimetral. todas las partes metálicas con anticorrosivo y acabado con pintura electroestática color negro mate. puerta con pivote, cerradura de seguridad y manija en h cilíndrica en acero inoxidable según muestra aprobada, segun detalle arquitectonico. Incluye todos los elementos necesarios para su correcta instalacion y funcionamiento. P-4</t>
  </si>
  <si>
    <t>14.1.5</t>
  </si>
  <si>
    <t>Ala metalica tapa lisa con lamina doblada cal 18 troquelada, refuerzo interno  con lamina doblada o perfil, relleno con fibra de vidrio aglomerado en resina termoresistente y fibra de vidrio tejido tipo Black Theater, Cantos soldados y rematados con platina perimetral. Todas las partes metalicas con anticorrosivo y acabado con pintura electroestatica color negro mate. Puerta con pivote, cerradura de seguridad y manija en H cilindrica en acero inoxidable según muestra aprobada 0,8 x 2,1m P-9.</t>
  </si>
  <si>
    <t>14.1.6</t>
  </si>
  <si>
    <t>Puerta metallica plegable en bodega,tiene dos alas plegables  de .405m de ancho, 2.1m de alto y .05m de profundo. relleno con fibra de vidrio aglomerado en resina termoresistente y fibra de vidrio tejido tipo Black Theater, Cantos soldados y rematados con platina perimetral. Todas las partes metalicas con anticorrosivo y acabado con pintura electroestatica color negro mate. Puerta con pivote, cerradura de seguridad y manija en H cilindrica en acero inoxidable según muestra aprobada P-6</t>
  </si>
  <si>
    <t>14.1.7</t>
  </si>
  <si>
    <t>Puerta metálica corrediza para enfermeria de 2,48 x 0,9m. P-8</t>
  </si>
  <si>
    <t>14.1.8</t>
  </si>
  <si>
    <t>Ala metalica tapa lisa con lamina doblada cal 18 troquelada, refuerzo interno  con lamina doblada o perfil, relleno con fibra de vidrio aglomerado en resina termoresistente y fibra de vidrio tejido tipo Black Theater, Cantos soldados y rematados con platina perimetral. Todas las partes metalicas con anticorrosivo y acabado con pintura electroestatica color negro mate. Puerta batiente con cerradura. P-10</t>
  </si>
  <si>
    <t>14.1.9</t>
  </si>
  <si>
    <t>Puerta batiente en lamina de acero inoxidable AISI SAE 304 con estructura en poliestireno expandido y tubería cuadrada galvanizada de 1". P-11 1,6*0,65</t>
  </si>
  <si>
    <t>14.1.10</t>
  </si>
  <si>
    <t>Puerta batiente en lamina de acero inoxidable AISI SAE 304 con estructura en poliestireno expandido y tubería cuadrada galvanizada de 1". P-12 1,6*0,9</t>
  </si>
  <si>
    <t>14.1.11</t>
  </si>
  <si>
    <t>Suministro, transporte e instalacion de puerta metálica de tapa lisa con lamina doblada cal 18 troquelada de 0.7x2.10m, refuerzo interno con lamina doblada o perfil, relleno con fibra de vidrio aglomerado en resina termo resistente y fibra de vidrio tejido tipo black theater, cantos soldados y rematados con platina perimetral. todas las partes metálicas con anticorrosivo y acabado con pintura electroestática color negro mate. puerta con pivote, cerradura de seguridad y manija en h cilíndrica en acero inoxidable según muestra aprobada, segun detalle arquitectonico. Incluye todos los elementos necesarios para su correcta instalacion y funcionamiento. P-13</t>
  </si>
  <si>
    <t>14.1.12</t>
  </si>
  <si>
    <t>Ala metálica, con lamina cal. 18, refuerzo interno con lamina doblada o perfil, relleno con fibra de vidrio aglomerado en resina termoresistente y fibra de vidrio tejido tipo Black Theater,  Cantos soldados y rematados con platina perimetal. todas las partes metálicas con anticorrosivo y acabado con pintura electrostática color negro mate. Puerta con pivote, cerradura de seguridad y manija en H cilíndrica en acero inoxidable según muestra aprobada. Cerradura antipático, de sobreponer en acero con 1 punto de cierre. Manija cilíndrica en acero inoxidable segun muestra aprobada.Puerta tipo P-14</t>
  </si>
  <si>
    <t>14.1.13</t>
  </si>
  <si>
    <t>Ala metálica, con lamina cal. 18, refuerzo interno con lamina doblada o perfil, relleno con fibra de vidrio aglomerado en resina termoresistente y fibra de vidrio tejido tipo Black Theater,  Cantos soldados y rematados con platina perimetal. todas las partes metálicas con anticorrosivo y acabado con pintura electrostática color negro mate. Puerta con pivote, cerradura de seguridad y manija en H cilíndrica en acero inoxidable según muestra aprobada. Cerradura antipático, de sobreponer en acero con 1 punto de cierre. Manija cilíndrica en acero inoxidable segun muestra aprobada. Puerta tipo P-15</t>
  </si>
  <si>
    <t>14.1.14</t>
  </si>
  <si>
    <t>Puerta corrediza en lamina de acero inoxidable AISI SAE 304 con estructura en poliestireno expandido y tubería cuadrada galvanizada de 1" incluyen accesorios para su ajuste a pared sean descolgados o apoyados tipo Socoda o similar.Puerta tipo P-16</t>
  </si>
  <si>
    <t>14.1.15</t>
  </si>
  <si>
    <t>Ala metálica, con lamina cal. 18, refuerzo interno con lamina doblada o perfil, relleno con fibra de vidrio aglomerado en resina termoresistente y fibra de vidrio tejido tipo Black Theater,  Cantos soldados y rematados con platina perimetal. todas las partes metálicas con anticorrosivo y acabado con pintura electrostática color negro mate. Puerta con pivote, cerradura de seguridad y manija en H cilíndrica en acero inoxidable según muestra aprobada. Cerradura antipático, de sobreponer en acero con 1 punto de cierre. Manija cilíndrica en acero inoxidable segun muestra aprobada.Puerta tipo P-17</t>
  </si>
  <si>
    <t>14.1.16</t>
  </si>
  <si>
    <t>Ala metálica, con lamina cal. 18, refuerzo interno con lamina doblada o perfil, relleno con fibra de vidrio aglomerado en resina termoresistente y fibra de vidrio tejido tipo Black Theater,  Cantos soldados y rematados con platina perimetal. todas las partes metálicas con anticorrosivo y acabado con pintura electrostática color negro mate. Puerta con pivote, cerradura de seguridad y manija en H cilíndrica en acero inoxidable según muestra aprobada. Cerradura antipático, de sobreponer en acero con 1 punto de cierre. Manija cilíndrica en acero inoxidable segun muestra aprobada.Puerta tipo -18</t>
  </si>
  <si>
    <t>14.1.17</t>
  </si>
  <si>
    <t>Suministro e instalación de ventana en aluminio anonizado crudo de Ventana de 1,60mx0,70m. Incluyte todos los elementos necesarios para su correcta instalación y funcionamiento. tipo V-03</t>
  </si>
  <si>
    <t>14.1.18</t>
  </si>
  <si>
    <t>Suministro e instalacion de Ventana en aluminio anodizado crudo sistema 5020 de 0,7 x 1,25 mts, incluye todos los elementos necesarios para su correcta instalacion y funcionamiento. V-01</t>
  </si>
  <si>
    <t>14.1.19</t>
  </si>
  <si>
    <t>Suministro e instalacion de Ventana en aluminio anodizado crudo sistema 5020 de 1,50x1,50mts, incluye todos los elementos necesarios para su correcta instalacion y funcionamiento. V-02</t>
  </si>
  <si>
    <t>14.1.20</t>
  </si>
  <si>
    <t>sistema de cerramiento con puerta plegable de dos cuerpos en madera de 1.20 m x 1.60m. Incluye gancho para soporte y sistema de tranqueo. Puerta tipo P-5</t>
  </si>
  <si>
    <t>14.2</t>
  </si>
  <si>
    <t>REJAS METÁLICAS</t>
  </si>
  <si>
    <t>14.2.1</t>
  </si>
  <si>
    <t>SUMINISTRO, TRANSPORTE E INSTALACION DE PUERTA ENROLLABLE GALVANIZADA  DE 4.75 DE ANCHO X 1.6 DE ALTO.  PUERTA ENROLLABLE DE 4,75X1,6 FABRICADA EN FLEJE PLANO SÓLIDO GALVANIZADO CAL 22, CON CORTINA TOPES WINDLOCK DE SEGURIDAD, RESORTES, PARALES GUIAS EN ACERO LAMINADO, OPERACIÓN MANUAL, INCLUYE ACABADO EN PINTURA ELECTRÓSTATICA Y TODOS LOS ELEMENTOS NECESARIOS PARA SU FIJACIÓN Y ADECUADO FUNCIONAMIENTO. P-28</t>
  </si>
  <si>
    <t>14.2.2</t>
  </si>
  <si>
    <t>SUMINISTRO, TRANSPORTE E INSTALACION DE PUERTA ENROLLABLE GALVANIZADA  DE 2.00 DE ANCHO X 1.6 DE ALTO.  FABRICADA EN FLEJE PLANO SÓLIDO GALVANIZADO CAL 22, CON SISTEMA DE BALANCEO CONVENCIONAL DE EJE FIJO Y POLEAS, RESORTES, PLATOS LATERALES, PARALES, OPERACIÓN MANUAL, INCLUYE ACABADO EN PINTURA ELECTRÓSTATICA. Y TODOS LOS ELEMENTOS NECESARIOS PARA SU FIJACION Y ADECUADO FUNCIONAMIENTO. P-29</t>
  </si>
  <si>
    <t>14.3</t>
  </si>
  <si>
    <t>CERRAMIENTOS PERIMETRALES</t>
  </si>
  <si>
    <t>14.3.1</t>
  </si>
  <si>
    <t>Suministro, transporte e instalación de cerraminento con paneles giratorios de 3,16m x 2,03m, incluyes PTE cuadrado de 10x10cm, tubería galvanizada 4", malla expandida soldada con abertura entre vertices no mayor a 3cm, y bloque en concreto de 0,8x0,60x0,40m, incluye todos los elementos para su conrrecta ejecución. El acero de refuerzo se paga en su ítem respectivo.</t>
  </si>
  <si>
    <t>14.3.2</t>
  </si>
  <si>
    <t>Suministro, transporte e instalación de cerramiento con paneles corredizos de 3,10m x 3,15m, incluyes PTE cuadrado de 10x10x5cm, malla expandida soldada con abertura entre vértices no mayor a 3cm, incluye tubería metálica galvanizada diámetro 100mm, riel en ángulo de acero, platinas, ángulos, rodachines, incluye bloque en concreto de 0,8x0,90xm, viga en concreto de 0,3x0,3m, y todos los elementos necesarios para su correcta ejecución. El acero de refuerzo se paga en su ítem respectivo.</t>
  </si>
  <si>
    <t xml:space="preserve">MUROS DE CONTENCIÓN, TANQUES DE ALMACENAMIENTO </t>
  </si>
  <si>
    <t>15.1</t>
  </si>
  <si>
    <t>TANQUES DE ALMACENAMIENTO - MUELLE</t>
  </si>
  <si>
    <t>15.1.1</t>
  </si>
  <si>
    <t xml:space="preserve">Suministro, transporte y colocacion de concreto de 21 Mpa, para muro de espesores variables, incluye formaleta super T para acabado a la vista ambas caras, vibrado, reductor de agua tipo sika o similar, acelerante para concretos tipo Sika o similar, desencofrante, transporte interno y externo y colocacion de formaleta, medidas y trazos indicados en los planos. incluye todos los elementos necesarios para su correcta construcción. </t>
  </si>
  <si>
    <t>15.1.2</t>
  </si>
  <si>
    <t xml:space="preserve">Construcción de viga de fundación 0,4x0,4m, columnetas para muro de contencion en bloque, incluye concreto de 21 Mpa preparado en obra. Incluye todos los elementos necesarios para su correcta instalación y funcionamiento </t>
  </si>
  <si>
    <t>15.1.3</t>
  </si>
  <si>
    <t xml:space="preserve">Suministro, transporte e instalacion de muro en bloques de concreto de 40x40x15 cm liso estandar, color gris, resistencia normalizada R10 (10N/mm2) con juntas horizontales y verticales de 10mm de espesor, incluyendo todos los elementos necesarios para su correcta instalacion </t>
  </si>
  <si>
    <t>ELEMENTOS ESPECIALES</t>
  </si>
  <si>
    <t>16.1</t>
  </si>
  <si>
    <t>Suministro, transporte e instalacion de paneles frigowall  metecno tipo sandwich, con poliuretano expandido Mínimo de 35 a 38 Kg / Mt3 manejo, inyección y control según recomendaciones de ICI Colombia, espesor 8 cm para refrigeracion, Incluye todos los elementos necesarios para su correcta instalacion y funcionamiento. segun detalle arquitectonico</t>
  </si>
  <si>
    <r>
      <t>Colocación de concreto de 14 Mpa para</t>
    </r>
    <r>
      <rPr>
        <b/>
        <sz val="12"/>
        <color indexed="8"/>
        <rFont val="Calibri"/>
        <family val="2"/>
        <scheme val="minor"/>
      </rPr>
      <t xml:space="preserve"> SOLADO,</t>
    </r>
    <r>
      <rPr>
        <sz val="12"/>
        <color indexed="8"/>
        <rFont val="Calibri"/>
        <family val="2"/>
        <scheme val="minor"/>
      </rPr>
      <t xml:space="preserve"> con un espesor DE 0.05 m. Incluye el suministro y el transporte del concreto y todos los demás elementos necesarios para su correcta construcción, incluye acarreo interno.</t>
    </r>
  </si>
  <si>
    <r>
      <t>Construcción de</t>
    </r>
    <r>
      <rPr>
        <b/>
        <sz val="12"/>
        <color indexed="8"/>
        <rFont val="Calibri"/>
        <family val="2"/>
        <scheme val="minor"/>
      </rPr>
      <t xml:space="preserve"> ZAPATAS</t>
    </r>
    <r>
      <rPr>
        <sz val="12"/>
        <color indexed="8"/>
        <rFont val="Calibri"/>
        <family val="2"/>
        <scheme val="minor"/>
      </rPr>
      <t xml:space="preserve"> en Concreto de  f'c=21MPa (210kg/cm²). Incluye Suministro, transporte y colocacion de concreto según diseño, mano de obra, vibrado, formaletas. No incluye acero de refuerzo, se pagará en su respectivo ítem. </t>
    </r>
  </si>
  <si>
    <r>
      <t xml:space="preserve">Construción de </t>
    </r>
    <r>
      <rPr>
        <b/>
        <sz val="12"/>
        <color indexed="8"/>
        <rFont val="Calibri"/>
        <family val="2"/>
        <scheme val="minor"/>
      </rPr>
      <t>PEDESTAL</t>
    </r>
    <r>
      <rPr>
        <sz val="12"/>
        <color indexed="8"/>
        <rFont val="Calibri"/>
        <family val="2"/>
        <scheme val="minor"/>
      </rPr>
      <t xml:space="preserve"> en Concreto de  f'c=21MPa (210kg/cm²). Incluye Suministro, transporte y colocacion de Concreto segun diseño, mano de obra, vibrado, formaletas. No incluye refuerzo, según diseño. El acero de refuerzo se pagará en su respectivo ítem.</t>
    </r>
  </si>
  <si>
    <r>
      <t xml:space="preserve">Construción de </t>
    </r>
    <r>
      <rPr>
        <b/>
        <sz val="12"/>
        <color indexed="8"/>
        <rFont val="Calibri"/>
        <family val="2"/>
        <scheme val="minor"/>
      </rPr>
      <t>VIGA DE FUNDACIÓN</t>
    </r>
    <r>
      <rPr>
        <sz val="12"/>
        <color indexed="8"/>
        <rFont val="Calibri"/>
        <family val="2"/>
        <scheme val="minor"/>
      </rPr>
      <t xml:space="preserve"> en Concreto de  f'c=21MPa (210kg/cm²), con impermeabilizante integral tipo plastocrete Dm. Incluye Suministro, transporte y colocacion de Concreto segun diseño, mano de obra, vibrado, formaletas. No incluye refuerzo, según diseño. El acero de refuerzo se pagará en su respectivo ítem. En el vaciado se deben dejar los hierros para el amarre de la mampostería no estructural, por ningún motivo se pagarán anclajes.</t>
    </r>
  </si>
  <si>
    <t xml:space="preserve">MARIA EUGENIA GARCIA </t>
  </si>
  <si>
    <t>Representante legal</t>
  </si>
  <si>
    <t>ERNEY CASTAÑO GONZALEZ</t>
  </si>
  <si>
    <t>Interventoría/Supervisión</t>
  </si>
  <si>
    <t xml:space="preserve">RESUMEN  EJECUCIÓN  FÍsICA </t>
  </si>
  <si>
    <t>Empresa de Desarrollo Territorial Urbano y Rural de Marinilla "EDUR"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</si>
</sst>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 #,##0.00;[Red]\-&quot;$&quot;\ #,##0.00"/>
    <numFmt numFmtId="44" formatCode="_-&quot;$&quot;\ * #,##0.00_-;\-&quot;$&quot;\ * #,##0.00_-;_-&quot;$&quot;\ * &quot;-&quot;??_-;_-@_-"/>
    <numFmt numFmtId="43" formatCode="_-* #,##0.00_-;\-* #,##0.00_-;_-* &quot;-&quot;??_-;_-@_-"/>
    <numFmt numFmtId="164" formatCode="_-* #,##0.00\ _€_-;\-* #,##0.00\ _€_-;_-* &quot;-&quot;??\ _€_-;_-@_-"/>
    <numFmt numFmtId="165" formatCode="_-&quot;$&quot;* #,##0.00_-;\-&quot;$&quot;* #,##0.00_-;_-&quot;$&quot;* &quot;-&quot;??_-;_-@_-"/>
    <numFmt numFmtId="166" formatCode="_-&quot;$&quot;* #,##0_-;\-&quot;$&quot;* #,##0_-;_-&quot;$&quot;* &quot;-&quot;??_-;_-@_-"/>
    <numFmt numFmtId="167" formatCode="0.000%"/>
    <numFmt numFmtId="168" formatCode="_-&quot;$&quot;* #,##0_-;\-&quot;$&quot;* #,##0_-;_-&quot;$&quot;* &quot;-&quot;_-;_-@_-"/>
    <numFmt numFmtId="169" formatCode="_(&quot;$&quot;\ * #,##0.00_);_(&quot;$&quot;\ * \(#,##0.00\);_(&quot;$&quot;\ * &quot;-&quot;??_);_(@_)"/>
    <numFmt numFmtId="170" formatCode="_-&quot;$&quot;* #,##0.0000_-;\-&quot;$&quot;* #,##0.0000_-;_-&quot;$&quot;* &quot;-&quot;??_-;_-@_-"/>
    <numFmt numFmtId="171" formatCode="&quot;$&quot;\ #,##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name val="Arial"/>
      <family val="2"/>
    </font>
    <font>
      <b/>
      <sz val="10"/>
      <name val="Calibri"/>
      <family val="2"/>
      <scheme val="minor"/>
    </font>
    <font>
      <b/>
      <sz val="11"/>
      <name val="Calibri"/>
      <family val="2"/>
      <scheme val="minor"/>
    </font>
    <font>
      <b/>
      <sz val="11"/>
      <color rgb="FF333333"/>
      <name val="Arial"/>
      <family val="2"/>
    </font>
    <font>
      <sz val="7"/>
      <color rgb="FF333333"/>
      <name val="Arial"/>
      <family val="2"/>
    </font>
    <font>
      <b/>
      <sz val="7"/>
      <color rgb="FF333333"/>
      <name val="Arial"/>
      <family val="2"/>
    </font>
    <font>
      <sz val="11"/>
      <name val="Calibri"/>
      <family val="2"/>
      <scheme val="minor"/>
    </font>
    <font>
      <b/>
      <sz val="12"/>
      <color indexed="8"/>
      <name val="Calibri"/>
      <family val="2"/>
      <scheme val="minor"/>
    </font>
    <font>
      <sz val="12"/>
      <name val="Calibri"/>
      <family val="2"/>
      <scheme val="minor"/>
    </font>
    <font>
      <sz val="12"/>
      <color indexed="8"/>
      <name val="Calibri"/>
      <family val="2"/>
      <scheme val="minor"/>
    </font>
    <font>
      <sz val="12"/>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FF"/>
        <bgColor indexed="64"/>
      </patternFill>
    </fill>
    <fill>
      <patternFill patternType="solid">
        <fgColor rgb="FFF0F0F0"/>
        <bgColor indexed="64"/>
      </patternFill>
    </fill>
    <fill>
      <patternFill patternType="solid">
        <fgColor rgb="FFEFF8FB"/>
        <bgColor indexed="64"/>
      </patternFill>
    </fill>
    <fill>
      <patternFill patternType="solid">
        <fgColor rgb="FFFBFBEF"/>
        <bgColor indexed="64"/>
      </patternFill>
    </fill>
    <fill>
      <patternFill patternType="solid">
        <fgColor rgb="FFFBEFEF"/>
        <bgColor indexed="64"/>
      </patternFill>
    </fill>
  </fills>
  <borders count="59">
    <border>
      <left/>
      <right/>
      <top/>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indexed="64"/>
      </top>
      <bottom style="thin">
        <color indexed="64"/>
      </bottom>
      <diagonal/>
    </border>
    <border>
      <left style="medium">
        <color indexed="64"/>
      </left>
      <right style="thin">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auto="1"/>
      </left>
      <right style="medium">
        <color indexed="64"/>
      </right>
      <top style="thin">
        <color auto="1"/>
      </top>
      <bottom/>
      <diagonal/>
    </border>
    <border>
      <left style="thin">
        <color auto="1"/>
      </left>
      <right/>
      <top style="thin">
        <color auto="1"/>
      </top>
      <bottom/>
      <diagonal/>
    </border>
    <border>
      <left style="medium">
        <color auto="1"/>
      </left>
      <right/>
      <top/>
      <bottom style="medium">
        <color auto="1"/>
      </bottom>
      <diagonal/>
    </border>
    <border>
      <left/>
      <right/>
      <top/>
      <bottom style="medium">
        <color auto="1"/>
      </bottom>
      <diagonal/>
    </border>
    <border>
      <left style="thin">
        <color auto="1"/>
      </left>
      <right style="medium">
        <color indexed="64"/>
      </right>
      <top style="thin">
        <color auto="1"/>
      </top>
      <bottom style="medium">
        <color indexed="64"/>
      </bottom>
      <diagonal/>
    </border>
    <border>
      <left/>
      <right/>
      <top/>
      <bottom style="thin">
        <color auto="1"/>
      </bottom>
      <diagonal/>
    </border>
    <border>
      <left style="medium">
        <color auto="1"/>
      </left>
      <right/>
      <top style="thin">
        <color indexed="64"/>
      </top>
      <bottom style="medium">
        <color auto="1"/>
      </bottom>
      <diagonal/>
    </border>
    <border>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bottom/>
      <diagonal/>
    </border>
    <border>
      <left style="medium">
        <color rgb="FFDEE2E6"/>
      </left>
      <right/>
      <top style="medium">
        <color rgb="FFDEE2E6"/>
      </top>
      <bottom style="medium">
        <color rgb="FFDDDDDD"/>
      </bottom>
      <diagonal/>
    </border>
    <border>
      <left/>
      <right/>
      <top style="medium">
        <color rgb="FFDEE2E6"/>
      </top>
      <bottom style="medium">
        <color rgb="FFDDDDDD"/>
      </bottom>
      <diagonal/>
    </border>
    <border>
      <left/>
      <right style="medium">
        <color rgb="FFDEE2E6"/>
      </right>
      <top style="medium">
        <color rgb="FFDEE2E6"/>
      </top>
      <bottom style="medium">
        <color rgb="FFDDDDDD"/>
      </bottom>
      <diagonal/>
    </border>
    <border>
      <left style="medium">
        <color rgb="FFDEE2E6"/>
      </left>
      <right/>
      <top style="medium">
        <color rgb="FFDDDDDD"/>
      </top>
      <bottom style="medium">
        <color rgb="FFDDDDDD"/>
      </bottom>
      <diagonal/>
    </border>
    <border>
      <left/>
      <right style="medium">
        <color rgb="FFDEE2E6"/>
      </right>
      <top style="medium">
        <color rgb="FFDDDDDD"/>
      </top>
      <bottom style="medium">
        <color rgb="FFDDDDDD"/>
      </bottom>
      <diagonal/>
    </border>
    <border>
      <left style="medium">
        <color rgb="FFDEE2E6"/>
      </left>
      <right style="medium">
        <color rgb="FFDDDDDD"/>
      </right>
      <top style="medium">
        <color rgb="FFDDDDDD"/>
      </top>
      <bottom/>
      <diagonal/>
    </border>
    <border>
      <left style="medium">
        <color rgb="FFDDDDDD"/>
      </left>
      <right style="medium">
        <color rgb="FFDEE2E6"/>
      </right>
      <top style="medium">
        <color rgb="FFDDDDDD"/>
      </top>
      <bottom/>
      <diagonal/>
    </border>
    <border>
      <left style="medium">
        <color rgb="FFDEE2E6"/>
      </left>
      <right style="medium">
        <color rgb="FFDDDDDD"/>
      </right>
      <top/>
      <bottom style="medium">
        <color rgb="FFDDDDDD"/>
      </bottom>
      <diagonal/>
    </border>
    <border>
      <left style="medium">
        <color rgb="FFDDDDDD"/>
      </left>
      <right style="medium">
        <color rgb="FFDEE2E6"/>
      </right>
      <top/>
      <bottom style="medium">
        <color rgb="FFDDDDDD"/>
      </bottom>
      <diagonal/>
    </border>
    <border>
      <left style="medium">
        <color rgb="FFDDDDDD"/>
      </left>
      <right style="medium">
        <color rgb="FFDEE2E6"/>
      </right>
      <top style="medium">
        <color rgb="FFDDDDDD"/>
      </top>
      <bottom style="medium">
        <color rgb="FFDDDDDD"/>
      </bottom>
      <diagonal/>
    </border>
    <border>
      <left style="medium">
        <color rgb="FFDEE2E6"/>
      </left>
      <right style="medium">
        <color rgb="FFDDDDDD"/>
      </right>
      <top/>
      <bottom/>
      <diagonal/>
    </border>
    <border>
      <left style="medium">
        <color rgb="FFDEE2E6"/>
      </left>
      <right style="medium">
        <color rgb="FFDDDDDD"/>
      </right>
      <top/>
      <bottom style="medium">
        <color rgb="FFDEE2E6"/>
      </bottom>
      <diagonal/>
    </border>
    <border>
      <left style="medium">
        <color rgb="FFDDDDDD"/>
      </left>
      <right style="medium">
        <color rgb="FFDDDDDD"/>
      </right>
      <top/>
      <bottom style="medium">
        <color rgb="FFDEE2E6"/>
      </bottom>
      <diagonal/>
    </border>
    <border>
      <left style="medium">
        <color rgb="FFDDDDDD"/>
      </left>
      <right style="medium">
        <color rgb="FFDDDDDD"/>
      </right>
      <top style="medium">
        <color rgb="FFDDDDDD"/>
      </top>
      <bottom style="medium">
        <color rgb="FFDEE2E6"/>
      </bottom>
      <diagonal/>
    </border>
    <border>
      <left style="medium">
        <color rgb="FFDDDDDD"/>
      </left>
      <right style="medium">
        <color rgb="FFDEE2E6"/>
      </right>
      <top style="medium">
        <color rgb="FFDDDDDD"/>
      </top>
      <bottom style="medium">
        <color rgb="FFDEE2E6"/>
      </bottom>
      <diagonal/>
    </border>
    <border>
      <left/>
      <right/>
      <top/>
      <bottom style="medium">
        <color rgb="FFDEE2E6"/>
      </bottom>
      <diagonal/>
    </border>
    <border>
      <left/>
      <right style="medium">
        <color rgb="FFDEE2E6"/>
      </right>
      <top/>
      <bottom style="medium">
        <color rgb="FFDEE2E6"/>
      </bottom>
      <diagonal/>
    </border>
    <border>
      <left style="medium">
        <color auto="1"/>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auto="1"/>
      </left>
      <right style="medium">
        <color indexed="64"/>
      </right>
      <top style="medium">
        <color auto="1"/>
      </top>
      <bottom style="thin">
        <color auto="1"/>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medium">
        <color auto="1"/>
      </bottom>
      <diagonal/>
    </border>
    <border>
      <left style="medium">
        <color indexed="64"/>
      </left>
      <right/>
      <top/>
      <bottom style="thin">
        <color indexed="64"/>
      </bottom>
      <diagonal/>
    </border>
    <border>
      <left style="medium">
        <color indexed="64"/>
      </left>
      <right/>
      <top style="thin">
        <color auto="1"/>
      </top>
      <bottom/>
      <diagonal/>
    </border>
    <border>
      <left/>
      <right style="thin">
        <color indexed="64"/>
      </right>
      <top style="thin">
        <color indexed="64"/>
      </top>
      <bottom style="medium">
        <color indexed="64"/>
      </bottom>
      <diagonal/>
    </border>
  </borders>
  <cellStyleXfs count="15">
    <xf numFmtId="0" fontId="0" fillId="0" borderId="0"/>
    <xf numFmtId="164"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8" fillId="0" borderId="0"/>
    <xf numFmtId="0" fontId="8" fillId="0" borderId="0" applyAlignment="0"/>
    <xf numFmtId="169" fontId="1" fillId="0" borderId="0" applyFont="0" applyFill="0" applyBorder="0" applyAlignment="0" applyProtection="0"/>
    <xf numFmtId="0" fontId="8" fillId="0" borderId="0"/>
    <xf numFmtId="164"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cellStyleXfs>
  <cellXfs count="143">
    <xf numFmtId="0" fontId="0" fillId="0" borderId="0" xfId="0"/>
    <xf numFmtId="0" fontId="0" fillId="0" borderId="8" xfId="0" applyBorder="1"/>
    <xf numFmtId="44" fontId="0" fillId="0" borderId="0" xfId="0" applyNumberFormat="1"/>
    <xf numFmtId="165" fontId="0" fillId="0" borderId="0" xfId="0" applyNumberFormat="1"/>
    <xf numFmtId="44" fontId="0" fillId="0" borderId="8" xfId="0" applyNumberFormat="1" applyBorder="1"/>
    <xf numFmtId="165" fontId="0" fillId="0" borderId="0" xfId="2" applyFont="1"/>
    <xf numFmtId="165" fontId="0" fillId="0" borderId="8" xfId="0" applyNumberFormat="1" applyBorder="1"/>
    <xf numFmtId="165" fontId="1" fillId="0" borderId="0" xfId="2" applyFont="1" applyFill="1" applyBorder="1" applyAlignment="1">
      <alignment horizontal="center" vertical="center" wrapText="1"/>
    </xf>
    <xf numFmtId="0" fontId="11" fillId="7" borderId="22"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3" fillId="8" borderId="21" xfId="0" applyFont="1" applyFill="1" applyBorder="1" applyAlignment="1">
      <alignment horizontal="left" vertical="center" wrapText="1"/>
    </xf>
    <xf numFmtId="0" fontId="12" fillId="8" borderId="21" xfId="0" applyFont="1" applyFill="1" applyBorder="1" applyAlignment="1">
      <alignment horizontal="center" vertical="center" wrapText="1"/>
    </xf>
    <xf numFmtId="3" fontId="12" fillId="8" borderId="21" xfId="0" applyNumberFormat="1" applyFont="1" applyFill="1" applyBorder="1" applyAlignment="1">
      <alignment horizontal="center" vertical="center" wrapText="1"/>
    </xf>
    <xf numFmtId="0" fontId="13" fillId="9" borderId="21" xfId="0" applyFont="1" applyFill="1" applyBorder="1" applyAlignment="1">
      <alignment horizontal="left" vertical="center" wrapText="1"/>
    </xf>
    <xf numFmtId="3" fontId="12" fillId="9" borderId="21" xfId="0" applyNumberFormat="1" applyFont="1" applyFill="1" applyBorder="1" applyAlignment="1">
      <alignment horizontal="center" vertical="center" wrapText="1"/>
    </xf>
    <xf numFmtId="0" fontId="12" fillId="9" borderId="21" xfId="0" applyFont="1" applyFill="1" applyBorder="1" applyAlignment="1">
      <alignment horizontal="center" vertical="center" wrapText="1"/>
    </xf>
    <xf numFmtId="0" fontId="13" fillId="10" borderId="21" xfId="0" applyFont="1" applyFill="1" applyBorder="1" applyAlignment="1">
      <alignment horizontal="left" vertical="center" wrapText="1"/>
    </xf>
    <xf numFmtId="0" fontId="12" fillId="10" borderId="21" xfId="0" applyFont="1" applyFill="1" applyBorder="1" applyAlignment="1">
      <alignment horizontal="center" vertical="center" wrapText="1"/>
    </xf>
    <xf numFmtId="0" fontId="11" fillId="7" borderId="31" xfId="0" applyFont="1" applyFill="1" applyBorder="1" applyAlignment="1">
      <alignment horizontal="center" vertical="center" wrapText="1"/>
    </xf>
    <xf numFmtId="0" fontId="11" fillId="7" borderId="33" xfId="0" applyFont="1" applyFill="1" applyBorder="1" applyAlignment="1">
      <alignment horizontal="center" vertical="center" wrapText="1"/>
    </xf>
    <xf numFmtId="0" fontId="12" fillId="8" borderId="34" xfId="0" applyFont="1" applyFill="1" applyBorder="1" applyAlignment="1">
      <alignment horizontal="center" vertical="center" wrapText="1"/>
    </xf>
    <xf numFmtId="0" fontId="12" fillId="9" borderId="34" xfId="0" applyFont="1" applyFill="1" applyBorder="1" applyAlignment="1">
      <alignment horizontal="center" vertical="center" wrapText="1"/>
    </xf>
    <xf numFmtId="0" fontId="13" fillId="10" borderId="38" xfId="0" applyFont="1" applyFill="1" applyBorder="1" applyAlignment="1">
      <alignment horizontal="left" vertical="center" wrapText="1"/>
    </xf>
    <xf numFmtId="0" fontId="12" fillId="10" borderId="38" xfId="0" applyFont="1" applyFill="1" applyBorder="1" applyAlignment="1">
      <alignment horizontal="center" vertical="center" wrapText="1"/>
    </xf>
    <xf numFmtId="0" fontId="12" fillId="10" borderId="39" xfId="0" applyFont="1" applyFill="1" applyBorder="1" applyAlignment="1">
      <alignment horizontal="center" vertical="center" wrapText="1"/>
    </xf>
    <xf numFmtId="3" fontId="12" fillId="10" borderId="21" xfId="0" applyNumberFormat="1" applyFont="1" applyFill="1" applyBorder="1" applyAlignment="1">
      <alignment horizontal="center" vertical="center" wrapText="1"/>
    </xf>
    <xf numFmtId="3" fontId="12" fillId="8" borderId="34" xfId="0" applyNumberFormat="1" applyFont="1" applyFill="1" applyBorder="1" applyAlignment="1">
      <alignment horizontal="center" vertical="center" wrapText="1"/>
    </xf>
    <xf numFmtId="3" fontId="12" fillId="9" borderId="34" xfId="0" applyNumberFormat="1" applyFont="1" applyFill="1" applyBorder="1" applyAlignment="1">
      <alignment horizontal="center" vertical="center" wrapText="1"/>
    </xf>
    <xf numFmtId="0" fontId="12" fillId="10" borderId="34" xfId="0" applyFont="1" applyFill="1" applyBorder="1" applyAlignment="1">
      <alignment horizontal="center" vertical="center" wrapText="1"/>
    </xf>
    <xf numFmtId="0" fontId="0" fillId="0" borderId="40" xfId="0" applyBorder="1"/>
    <xf numFmtId="0" fontId="0" fillId="0" borderId="41" xfId="0" applyBorder="1"/>
    <xf numFmtId="170" fontId="0" fillId="0" borderId="0" xfId="2" applyNumberFormat="1" applyFont="1"/>
    <xf numFmtId="8" fontId="0" fillId="0" borderId="0" xfId="0" applyNumberFormat="1"/>
    <xf numFmtId="44" fontId="12" fillId="10" borderId="21" xfId="0" applyNumberFormat="1" applyFont="1" applyFill="1" applyBorder="1" applyAlignment="1">
      <alignment horizontal="center" vertical="center" wrapText="1"/>
    </xf>
    <xf numFmtId="10" fontId="0" fillId="0" borderId="0" xfId="4" applyNumberFormat="1" applyFont="1"/>
    <xf numFmtId="167" fontId="0" fillId="0" borderId="0" xfId="4" applyNumberFormat="1" applyFont="1"/>
    <xf numFmtId="164" fontId="0" fillId="0" borderId="0" xfId="1" applyFont="1"/>
    <xf numFmtId="3" fontId="0" fillId="0" borderId="0" xfId="0" applyNumberFormat="1"/>
    <xf numFmtId="168" fontId="12" fillId="10" borderId="21" xfId="0" applyNumberFormat="1" applyFont="1" applyFill="1" applyBorder="1" applyAlignment="1">
      <alignment horizontal="center" vertical="center" wrapText="1"/>
    </xf>
    <xf numFmtId="0" fontId="0" fillId="0" borderId="0" xfId="0" applyAlignment="1">
      <alignment horizontal="center"/>
    </xf>
    <xf numFmtId="0" fontId="2" fillId="0" borderId="0" xfId="0" applyFont="1" applyAlignment="1">
      <alignment horizontal="center"/>
    </xf>
    <xf numFmtId="0" fontId="14" fillId="0" borderId="8" xfId="0" applyFont="1" applyBorder="1" applyAlignment="1">
      <alignment vertical="center"/>
    </xf>
    <xf numFmtId="0" fontId="10" fillId="0" borderId="8" xfId="0" applyFont="1" applyBorder="1" applyAlignment="1">
      <alignment vertical="center"/>
    </xf>
    <xf numFmtId="0" fontId="6" fillId="0" borderId="42" xfId="0" applyFont="1" applyBorder="1" applyAlignment="1">
      <alignment vertical="center"/>
    </xf>
    <xf numFmtId="0" fontId="6" fillId="0" borderId="0" xfId="0" applyFont="1" applyAlignment="1">
      <alignment vertical="center"/>
    </xf>
    <xf numFmtId="164" fontId="6" fillId="0" borderId="0" xfId="0" applyNumberFormat="1" applyFont="1" applyAlignment="1">
      <alignment horizontal="center" vertical="center"/>
    </xf>
    <xf numFmtId="0" fontId="0" fillId="0" borderId="42" xfId="0" applyBorder="1"/>
    <xf numFmtId="0" fontId="5" fillId="0" borderId="42" xfId="0" applyFont="1" applyBorder="1" applyAlignment="1">
      <alignment vertical="center"/>
    </xf>
    <xf numFmtId="165" fontId="0" fillId="0" borderId="0" xfId="2" applyFont="1" applyBorder="1"/>
    <xf numFmtId="0" fontId="10" fillId="0" borderId="0" xfId="0" applyFont="1" applyAlignment="1">
      <alignment vertical="center"/>
    </xf>
    <xf numFmtId="0" fontId="0" fillId="0" borderId="15" xfId="0" applyBorder="1"/>
    <xf numFmtId="0" fontId="0" fillId="0" borderId="16" xfId="0" applyBorder="1"/>
    <xf numFmtId="0" fontId="3" fillId="0" borderId="1" xfId="0" applyFont="1" applyBorder="1" applyAlignment="1">
      <alignment horizontal="center" vertical="center"/>
    </xf>
    <xf numFmtId="0" fontId="2" fillId="2" borderId="8" xfId="0" applyFont="1" applyFill="1" applyBorder="1" applyAlignment="1">
      <alignment horizont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166" fontId="3" fillId="2" borderId="9" xfId="2" applyNumberFormat="1" applyFont="1" applyFill="1" applyBorder="1" applyAlignment="1" applyProtection="1">
      <alignment horizontal="center" vertical="center"/>
    </xf>
    <xf numFmtId="171" fontId="16" fillId="0" borderId="48" xfId="4" applyNumberFormat="1" applyFont="1" applyFill="1" applyBorder="1" applyAlignment="1">
      <alignment horizontal="center" vertical="center"/>
    </xf>
    <xf numFmtId="171" fontId="16" fillId="0" borderId="10" xfId="4" applyNumberFormat="1" applyFont="1" applyFill="1" applyBorder="1" applyAlignment="1">
      <alignment horizontal="center" vertical="center"/>
    </xf>
    <xf numFmtId="171" fontId="16" fillId="0" borderId="14" xfId="4" applyNumberFormat="1" applyFont="1" applyFill="1" applyBorder="1" applyAlignment="1">
      <alignment horizontal="center" vertical="center"/>
    </xf>
    <xf numFmtId="0" fontId="2" fillId="2" borderId="8" xfId="0" applyFont="1" applyFill="1" applyBorder="1"/>
    <xf numFmtId="0" fontId="2" fillId="0" borderId="8" xfId="0" applyFont="1" applyBorder="1"/>
    <xf numFmtId="166" fontId="9" fillId="2" borderId="17" xfId="0" applyNumberFormat="1" applyFont="1" applyFill="1" applyBorder="1" applyAlignment="1">
      <alignment vertical="center"/>
    </xf>
    <xf numFmtId="166" fontId="0" fillId="0" borderId="8" xfId="0" applyNumberFormat="1" applyBorder="1" applyAlignment="1">
      <alignment horizontal="center"/>
    </xf>
    <xf numFmtId="0" fontId="10" fillId="0" borderId="0" xfId="0" applyFont="1"/>
    <xf numFmtId="0" fontId="2" fillId="0" borderId="0" xfId="0" applyFont="1"/>
    <xf numFmtId="0" fontId="6" fillId="0" borderId="12" xfId="0" applyFont="1" applyBorder="1" applyAlignment="1">
      <alignment horizontal="center" vertical="center" wrapText="1"/>
    </xf>
    <xf numFmtId="171" fontId="16" fillId="0" borderId="52" xfId="13" applyNumberFormat="1" applyFont="1" applyBorder="1" applyAlignment="1">
      <alignment horizontal="center" vertical="center"/>
    </xf>
    <xf numFmtId="171" fontId="16" fillId="0" borderId="53" xfId="13" applyNumberFormat="1" applyFont="1" applyBorder="1" applyAlignment="1">
      <alignment horizontal="center" vertical="center"/>
    </xf>
    <xf numFmtId="171" fontId="16" fillId="0" borderId="54" xfId="13" applyNumberFormat="1" applyFont="1" applyBorder="1" applyAlignment="1">
      <alignment horizontal="center" vertical="center"/>
    </xf>
    <xf numFmtId="164" fontId="7" fillId="3" borderId="53" xfId="0" applyNumberFormat="1" applyFont="1" applyFill="1" applyBorder="1" applyAlignment="1">
      <alignment vertical="center"/>
    </xf>
    <xf numFmtId="0" fontId="15" fillId="0" borderId="8" xfId="13" applyFont="1" applyBorder="1" applyAlignment="1">
      <alignment horizontal="justify" vertical="center"/>
    </xf>
    <xf numFmtId="0" fontId="17" fillId="0" borderId="8" xfId="13" applyFont="1" applyBorder="1" applyAlignment="1">
      <alignment horizontal="justify" vertical="center"/>
    </xf>
    <xf numFmtId="0" fontId="17" fillId="0" borderId="8" xfId="13" applyFont="1" applyBorder="1" applyAlignment="1">
      <alignment horizontal="left" vertical="center" wrapText="1"/>
    </xf>
    <xf numFmtId="0" fontId="15" fillId="0" borderId="8" xfId="13" applyFont="1" applyBorder="1" applyAlignment="1">
      <alignment horizontal="justify" vertical="center" wrapText="1"/>
    </xf>
    <xf numFmtId="0" fontId="17" fillId="0" borderId="8" xfId="13" applyFont="1" applyBorder="1" applyAlignment="1">
      <alignment horizontal="justify" vertical="center" wrapText="1"/>
    </xf>
    <xf numFmtId="0" fontId="17" fillId="0" borderId="51" xfId="13" applyFont="1" applyBorder="1" applyAlignment="1">
      <alignment horizontal="justify" vertical="center" wrapText="1"/>
    </xf>
    <xf numFmtId="0" fontId="9" fillId="2" borderId="55" xfId="0" applyFont="1" applyFill="1" applyBorder="1" applyAlignment="1">
      <alignment vertical="center"/>
    </xf>
    <xf numFmtId="0" fontId="15" fillId="0" borderId="56" xfId="13" applyFont="1" applyBorder="1" applyAlignment="1">
      <alignment horizontal="center" vertical="center"/>
    </xf>
    <xf numFmtId="0" fontId="17" fillId="0" borderId="12" xfId="13" applyFont="1" applyBorder="1" applyAlignment="1">
      <alignment horizontal="center" vertical="center"/>
    </xf>
    <xf numFmtId="0" fontId="15" fillId="0" borderId="12" xfId="13" applyFont="1" applyBorder="1" applyAlignment="1">
      <alignment horizontal="center" vertical="center"/>
    </xf>
    <xf numFmtId="2" fontId="15" fillId="0" borderId="12" xfId="13" applyNumberFormat="1" applyFont="1" applyBorder="1" applyAlignment="1">
      <alignment horizontal="center" vertical="center"/>
    </xf>
    <xf numFmtId="0" fontId="17" fillId="0" borderId="57" xfId="13" applyFont="1" applyBorder="1" applyAlignment="1">
      <alignment horizontal="center" vertical="center"/>
    </xf>
    <xf numFmtId="166" fontId="1" fillId="0" borderId="8" xfId="2" applyNumberFormat="1" applyFont="1" applyFill="1" applyBorder="1" applyAlignment="1">
      <alignment horizontal="center" vertical="center" wrapText="1"/>
    </xf>
    <xf numFmtId="171" fontId="18" fillId="0" borderId="9" xfId="5" applyNumberFormat="1" applyFont="1" applyFill="1" applyBorder="1" applyAlignment="1">
      <alignment horizontal="center" vertical="center"/>
    </xf>
    <xf numFmtId="165" fontId="5" fillId="0" borderId="49" xfId="2" applyFont="1" applyFill="1" applyBorder="1"/>
    <xf numFmtId="44" fontId="2" fillId="0" borderId="8" xfId="0" applyNumberFormat="1" applyFont="1" applyBorder="1"/>
    <xf numFmtId="0" fontId="0" fillId="0" borderId="44" xfId="0" applyBorder="1"/>
    <xf numFmtId="44" fontId="0" fillId="0" borderId="44" xfId="0" applyNumberFormat="1" applyBorder="1"/>
    <xf numFmtId="43" fontId="0" fillId="0" borderId="44" xfId="3" applyNumberFormat="1" applyFont="1" applyFill="1" applyBorder="1"/>
    <xf numFmtId="168" fontId="0" fillId="0" borderId="44" xfId="3" applyFont="1" applyFill="1" applyBorder="1"/>
    <xf numFmtId="10" fontId="0" fillId="0" borderId="44" xfId="4" applyNumberFormat="1" applyFont="1" applyFill="1" applyBorder="1"/>
    <xf numFmtId="0" fontId="0" fillId="0" borderId="46" xfId="0" applyBorder="1"/>
    <xf numFmtId="0" fontId="4" fillId="0" borderId="44" xfId="0" applyFont="1" applyBorder="1" applyAlignment="1">
      <alignment horizontal="center" vertical="center" wrapText="1"/>
    </xf>
    <xf numFmtId="0" fontId="3" fillId="2" borderId="45" xfId="0" applyFont="1" applyFill="1" applyBorder="1" applyAlignment="1">
      <alignment horizontal="center" vertical="center"/>
    </xf>
    <xf numFmtId="0" fontId="16" fillId="0" borderId="50" xfId="14" applyFont="1" applyBorder="1"/>
    <xf numFmtId="0" fontId="16" fillId="0" borderId="9" xfId="14" applyFont="1" applyBorder="1"/>
    <xf numFmtId="171" fontId="18" fillId="0" borderId="13" xfId="5" applyNumberFormat="1" applyFont="1" applyFill="1" applyBorder="1" applyAlignment="1">
      <alignment horizontal="center" vertical="center"/>
    </xf>
    <xf numFmtId="166" fontId="9" fillId="0" borderId="17" xfId="0" applyNumberFormat="1" applyFont="1" applyBorder="1" applyAlignment="1">
      <alignment vertical="center"/>
    </xf>
    <xf numFmtId="166" fontId="0" fillId="0" borderId="0" xfId="0" applyNumberFormat="1"/>
    <xf numFmtId="10" fontId="1" fillId="0" borderId="8" xfId="4" applyNumberFormat="1" applyFont="1" applyFill="1" applyBorder="1" applyAlignment="1">
      <alignment horizontal="center" vertical="center" wrapText="1"/>
    </xf>
    <xf numFmtId="0" fontId="3" fillId="0" borderId="0" xfId="0" applyFont="1" applyAlignment="1">
      <alignment horizontal="center" vertical="center"/>
    </xf>
    <xf numFmtId="166" fontId="0" fillId="0" borderId="8" xfId="2" applyNumberFormat="1" applyFont="1" applyFill="1" applyBorder="1" applyAlignment="1">
      <alignment horizontal="center"/>
    </xf>
    <xf numFmtId="165" fontId="1" fillId="0" borderId="8" xfId="2" applyFont="1" applyFill="1" applyBorder="1" applyAlignment="1">
      <alignment horizontal="center" vertical="center" wrapText="1"/>
    </xf>
    <xf numFmtId="0" fontId="2" fillId="2" borderId="10" xfId="0" applyFont="1" applyFill="1" applyBorder="1" applyAlignment="1">
      <alignment horizontal="center"/>
    </xf>
    <xf numFmtId="0" fontId="2" fillId="2" borderId="11" xfId="0" applyFont="1" applyFill="1" applyBorder="1" applyAlignment="1">
      <alignment horizontal="center"/>
    </xf>
    <xf numFmtId="0" fontId="5" fillId="4" borderId="56" xfId="0" applyFont="1" applyFill="1" applyBorder="1" applyAlignment="1">
      <alignment horizontal="center" vertical="center"/>
    </xf>
    <xf numFmtId="0" fontId="5" fillId="4" borderId="18"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58" xfId="0" applyFont="1" applyFill="1" applyBorder="1" applyAlignment="1">
      <alignment horizontal="center" vertical="center"/>
    </xf>
    <xf numFmtId="0" fontId="2" fillId="2" borderId="47" xfId="0" applyFont="1" applyFill="1" applyBorder="1" applyAlignment="1">
      <alignment horizontal="center"/>
    </xf>
    <xf numFmtId="0" fontId="2" fillId="2" borderId="0" xfId="0" applyFont="1" applyFill="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3" xfId="0" applyFont="1" applyBorder="1" applyAlignment="1">
      <alignment horizontal="center" vertical="center" wrapText="1"/>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16" xfId="0" applyFont="1" applyBorder="1" applyAlignment="1">
      <alignment horizontal="center" vertical="center" wrapText="1"/>
    </xf>
    <xf numFmtId="0" fontId="3" fillId="2" borderId="5" xfId="0" applyFont="1" applyFill="1" applyBorder="1" applyAlignment="1">
      <alignment horizontal="center" vertical="center"/>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1" fontId="3" fillId="0" borderId="43" xfId="0" applyNumberFormat="1" applyFont="1" applyBorder="1" applyAlignment="1">
      <alignment horizontal="center" vertical="center" wrapText="1"/>
    </xf>
    <xf numFmtId="0" fontId="11" fillId="7" borderId="25" xfId="0" applyFont="1" applyFill="1" applyBorder="1" applyAlignment="1">
      <alignment horizontal="left" vertical="center" wrapText="1"/>
    </xf>
    <xf numFmtId="0" fontId="11" fillId="7" borderId="26" xfId="0" applyFont="1" applyFill="1" applyBorder="1" applyAlignment="1">
      <alignment horizontal="left" vertical="center" wrapText="1"/>
    </xf>
    <xf numFmtId="0" fontId="11" fillId="7" borderId="27" xfId="0" applyFont="1" applyFill="1" applyBorder="1" applyAlignment="1">
      <alignment horizontal="left" vertical="center" wrapText="1"/>
    </xf>
    <xf numFmtId="0" fontId="12" fillId="6" borderId="28" xfId="0" applyFont="1" applyFill="1" applyBorder="1" applyAlignment="1">
      <alignment horizontal="left" vertical="center" wrapText="1"/>
    </xf>
    <xf numFmtId="0" fontId="12" fillId="6" borderId="20" xfId="0" applyFont="1" applyFill="1" applyBorder="1" applyAlignment="1">
      <alignment horizontal="left" vertical="center" wrapText="1"/>
    </xf>
    <xf numFmtId="0" fontId="12" fillId="6" borderId="29" xfId="0" applyFont="1" applyFill="1" applyBorder="1" applyAlignment="1">
      <alignment horizontal="left" vertical="center" wrapText="1"/>
    </xf>
    <xf numFmtId="0" fontId="11" fillId="7" borderId="30" xfId="0" applyFont="1" applyFill="1" applyBorder="1" applyAlignment="1">
      <alignment horizontal="center" vertical="center" wrapText="1"/>
    </xf>
    <xf numFmtId="0" fontId="11" fillId="7" borderId="32" xfId="0" applyFont="1" applyFill="1" applyBorder="1" applyAlignment="1">
      <alignment horizontal="center" vertical="center" wrapText="1"/>
    </xf>
    <xf numFmtId="0" fontId="11" fillId="7" borderId="22"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2" fillId="6" borderId="30" xfId="0" applyFont="1" applyFill="1" applyBorder="1" applyAlignment="1">
      <alignment horizontal="center" vertical="center" wrapText="1"/>
    </xf>
    <xf numFmtId="0" fontId="12" fillId="6" borderId="35" xfId="0" applyFont="1" applyFill="1" applyBorder="1" applyAlignment="1">
      <alignment horizontal="center" vertical="center" wrapText="1"/>
    </xf>
    <xf numFmtId="0" fontId="12" fillId="6" borderId="36"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12" fillId="6" borderId="24" xfId="0"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32" xfId="0" applyFont="1" applyFill="1" applyBorder="1" applyAlignment="1">
      <alignment horizontal="center" vertical="center" wrapText="1"/>
    </xf>
    <xf numFmtId="0" fontId="12" fillId="6" borderId="23" xfId="0" applyFont="1" applyFill="1" applyBorder="1" applyAlignment="1">
      <alignment horizontal="center" vertical="center" wrapText="1"/>
    </xf>
  </cellXfs>
  <cellStyles count="15">
    <cellStyle name="Millares" xfId="1" builtinId="3"/>
    <cellStyle name="Millares 10 3" xfId="10" xr:uid="{00000000-0005-0000-0000-000001000000}"/>
    <cellStyle name="Moneda" xfId="2" builtinId="4"/>
    <cellStyle name="Moneda [0]" xfId="3" builtinId="7"/>
    <cellStyle name="Moneda [0] 2" xfId="12" xr:uid="{00000000-0005-0000-0000-000004000000}"/>
    <cellStyle name="Moneda 12" xfId="11" xr:uid="{00000000-0005-0000-0000-000005000000}"/>
    <cellStyle name="Moneda 27" xfId="5" xr:uid="{00000000-0005-0000-0000-000006000000}"/>
    <cellStyle name="Moneda 6 2" xfId="8" xr:uid="{00000000-0005-0000-0000-000007000000}"/>
    <cellStyle name="Normal" xfId="0" builtinId="0"/>
    <cellStyle name="Normal 2 2" xfId="6" xr:uid="{00000000-0005-0000-0000-000009000000}"/>
    <cellStyle name="Normal 3" xfId="14" xr:uid="{1AED718B-7EAD-4204-969E-090C97E929E1}"/>
    <cellStyle name="Normal 34" xfId="9" xr:uid="{00000000-0005-0000-0000-00000A000000}"/>
    <cellStyle name="Normal 6 2 2" xfId="13" xr:uid="{8A88AA70-69BA-4F4F-BB8D-918265076F4B}"/>
    <cellStyle name="Normal 6 2 3" xfId="7" xr:uid="{00000000-0005-0000-0000-00000B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PRESUPUESTO%20BALANCE%20CAL%20V5%2009-09-2021%20-%20cop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CER\Desktop\CVTU%202020\BALANCES%20PRESUPUESTALES\BALANCE%20CANTIDADES%20-%20CALIBRACI&#211;N%20-%20CVTU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Desktop\LUCHO\PROYECTO%20NUEVO%20URABA%20N001\PRESUPUESTO%20uraba%202019\PRESUPUESTO%20VIAS%20TERCIARIAS%20PLACA%20HUELLA%20Y%20ASFAL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grupotecmedics.a.s\Library\Containers\com.microsoft.Excel\Data\Desktop\PROYECTO%202019\PRESUPUESTO%20uraba%202019\PRESUPUESTO%20VIAS%20TERCIARIAS%20PLACA%20HUELLA%20Y%20ASFALT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YECTOS\DIRECTOS\MUNICIPIO%20DE%20SANTA%20FE\PRESUPUESTO\PRESUPUESTO%20PAVIMENTO%20SANTA%20FE_Versi&#243;n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grupotecmedics.a.s\Library\Containers\com.microsoft.Excel\Data\Desktop\PROYECTO%202019\PRESUPUESTO%20uraba%202019\cantidades%20de%20ob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CANTIDADES"/>
      <sheetName val="Ppto"/>
      <sheetName val="DEVOLUCION CHADO "/>
      <sheetName val="INCREMENTO DE ACERO "/>
      <sheetName val="A.I.U ADICION "/>
      <sheetName val="A.I.U (modificado)"/>
      <sheetName val="A.I.U"/>
      <sheetName val="P.A.G.A"/>
      <sheetName val="PManejo de transito"/>
      <sheetName val="PAGA"/>
      <sheetName val="PMT"/>
      <sheetName val="Caracterización"/>
      <sheetName val="1.1"/>
      <sheetName val="1.2"/>
      <sheetName val="1.3"/>
      <sheetName val="1.4"/>
      <sheetName val="1.5"/>
      <sheetName val="1.6"/>
      <sheetName val="1.7"/>
      <sheetName val="1.8"/>
      <sheetName val="1.9"/>
      <sheetName val="2.1"/>
      <sheetName val="2.2"/>
      <sheetName val="2.3"/>
      <sheetName val="2.4"/>
      <sheetName val="2.5"/>
      <sheetName val="2.6"/>
      <sheetName val="2.7"/>
      <sheetName val="3.1"/>
      <sheetName val="4.1"/>
      <sheetName val="F. P. AIU"/>
      <sheetName val="Apu Valla"/>
      <sheetName val="Analisis Baños"/>
      <sheetName val="FM CARCTERIZA"/>
      <sheetName val="APU PMT"/>
      <sheetName val="Insumos"/>
      <sheetName val="Concretos y morteros"/>
      <sheetName val="Equipo y transporte"/>
      <sheetName val="CUADRILLAS"/>
      <sheetName val="Rendimien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4">
          <cell r="D4">
            <v>3090</v>
          </cell>
        </row>
        <row r="5">
          <cell r="D5">
            <v>4950</v>
          </cell>
        </row>
        <row r="6">
          <cell r="D6">
            <v>31500</v>
          </cell>
        </row>
        <row r="7">
          <cell r="D7">
            <v>45250</v>
          </cell>
        </row>
        <row r="8">
          <cell r="D8">
            <v>55400</v>
          </cell>
        </row>
        <row r="9">
          <cell r="D9">
            <v>37500</v>
          </cell>
        </row>
        <row r="10">
          <cell r="D10">
            <v>56000</v>
          </cell>
        </row>
        <row r="11">
          <cell r="D11">
            <v>550.58823529411768</v>
          </cell>
        </row>
        <row r="15">
          <cell r="D15">
            <v>75</v>
          </cell>
        </row>
        <row r="16">
          <cell r="D16">
            <v>14500</v>
          </cell>
        </row>
        <row r="17">
          <cell r="D17">
            <v>390000</v>
          </cell>
        </row>
        <row r="19">
          <cell r="D19">
            <v>80907</v>
          </cell>
        </row>
        <row r="20">
          <cell r="D20">
            <v>227767</v>
          </cell>
        </row>
        <row r="23">
          <cell r="D23">
            <v>48000</v>
          </cell>
        </row>
        <row r="24">
          <cell r="D24">
            <v>520000</v>
          </cell>
        </row>
        <row r="25">
          <cell r="D25">
            <v>1.8</v>
          </cell>
        </row>
        <row r="26">
          <cell r="D26">
            <v>85000</v>
          </cell>
        </row>
        <row r="36">
          <cell r="D36">
            <v>15000</v>
          </cell>
        </row>
        <row r="45">
          <cell r="D45">
            <v>17900</v>
          </cell>
        </row>
        <row r="48">
          <cell r="D48">
            <v>13048</v>
          </cell>
        </row>
      </sheetData>
      <sheetData sheetId="36">
        <row r="5">
          <cell r="J5">
            <v>37</v>
          </cell>
          <cell r="K5">
            <v>3.11</v>
          </cell>
        </row>
        <row r="6">
          <cell r="J6">
            <v>87.2</v>
          </cell>
          <cell r="K6">
            <v>5</v>
          </cell>
        </row>
        <row r="7">
          <cell r="J7">
            <v>32.9</v>
          </cell>
          <cell r="K7">
            <v>1.8</v>
          </cell>
        </row>
        <row r="8">
          <cell r="J8">
            <v>29.15</v>
          </cell>
          <cell r="K8">
            <v>3.5</v>
          </cell>
        </row>
        <row r="9">
          <cell r="J9">
            <v>46.2</v>
          </cell>
          <cell r="K9">
            <v>5.3</v>
          </cell>
        </row>
        <row r="10">
          <cell r="J10">
            <v>50.63</v>
          </cell>
          <cell r="K10">
            <v>1.7</v>
          </cell>
        </row>
        <row r="11">
          <cell r="J11">
            <v>41.5</v>
          </cell>
          <cell r="K11">
            <v>2.35</v>
          </cell>
        </row>
        <row r="12">
          <cell r="J12">
            <v>110</v>
          </cell>
          <cell r="K12">
            <v>2.8</v>
          </cell>
        </row>
        <row r="13">
          <cell r="J13">
            <v>65.3</v>
          </cell>
          <cell r="K13">
            <v>3.53</v>
          </cell>
        </row>
      </sheetData>
      <sheetData sheetId="37">
        <row r="11">
          <cell r="D11">
            <v>7800</v>
          </cell>
        </row>
        <row r="12">
          <cell r="D12">
            <v>125000</v>
          </cell>
        </row>
        <row r="14">
          <cell r="D14">
            <v>3600</v>
          </cell>
        </row>
        <row r="16">
          <cell r="D16">
            <v>75000</v>
          </cell>
        </row>
        <row r="18">
          <cell r="D18">
            <v>1300</v>
          </cell>
        </row>
        <row r="19">
          <cell r="D19">
            <v>68000</v>
          </cell>
        </row>
        <row r="20">
          <cell r="D20">
            <v>120000</v>
          </cell>
        </row>
        <row r="24">
          <cell r="D24">
            <v>55000</v>
          </cell>
        </row>
        <row r="26">
          <cell r="D26">
            <v>6000000</v>
          </cell>
        </row>
        <row r="29">
          <cell r="D29">
            <v>55000</v>
          </cell>
        </row>
      </sheetData>
      <sheetData sheetId="38">
        <row r="8">
          <cell r="C8">
            <v>27604</v>
          </cell>
        </row>
        <row r="9">
          <cell r="C9">
            <v>41406</v>
          </cell>
        </row>
        <row r="11">
          <cell r="B11">
            <v>2898406</v>
          </cell>
        </row>
        <row r="12">
          <cell r="B12">
            <v>1656232</v>
          </cell>
        </row>
        <row r="13">
          <cell r="B13">
            <v>1739043.6</v>
          </cell>
        </row>
        <row r="16">
          <cell r="B16">
            <v>6624928</v>
          </cell>
        </row>
        <row r="26">
          <cell r="B26">
            <v>1107336</v>
          </cell>
        </row>
      </sheetData>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CANTIDADES"/>
      <sheetName val="APU OE-3"/>
      <sheetName val="APU OE-4"/>
      <sheetName val="A.I.U (modificado)"/>
      <sheetName val="A.I.U"/>
      <sheetName val="P.A.G.A"/>
      <sheetName val="PManejo de transito"/>
      <sheetName val="Caracterización"/>
      <sheetName val="F. P. AIU"/>
      <sheetName val="Apu Valla"/>
      <sheetName val="Analisis Baños"/>
      <sheetName val="FM CARCTERIZA"/>
      <sheetName val="APU PMT"/>
      <sheetName val="Insumos"/>
      <sheetName val="Concretos y morteros"/>
      <sheetName val="Equipo y transporte"/>
      <sheetName val="CUADRILLAS"/>
      <sheetName val="Rendimient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6">
          <cell r="D6">
            <v>31500</v>
          </cell>
        </row>
        <row r="7">
          <cell r="D7">
            <v>45250</v>
          </cell>
        </row>
        <row r="8">
          <cell r="D8">
            <v>55400</v>
          </cell>
        </row>
        <row r="11">
          <cell r="D11">
            <v>550.58823529411768</v>
          </cell>
        </row>
        <row r="15">
          <cell r="D15">
            <v>75</v>
          </cell>
        </row>
        <row r="20">
          <cell r="D20">
            <v>227767</v>
          </cell>
        </row>
        <row r="23">
          <cell r="D23">
            <v>48000</v>
          </cell>
        </row>
        <row r="24">
          <cell r="D24">
            <v>520000</v>
          </cell>
        </row>
        <row r="25">
          <cell r="D25">
            <v>1.8</v>
          </cell>
        </row>
        <row r="26">
          <cell r="D26">
            <v>85000</v>
          </cell>
        </row>
        <row r="36">
          <cell r="D36">
            <v>15000</v>
          </cell>
        </row>
        <row r="45">
          <cell r="D45">
            <v>17900</v>
          </cell>
        </row>
        <row r="48">
          <cell r="D48">
            <v>13048</v>
          </cell>
        </row>
      </sheetData>
      <sheetData sheetId="14" refreshError="1"/>
      <sheetData sheetId="15">
        <row r="18">
          <cell r="D18">
            <v>1300</v>
          </cell>
        </row>
        <row r="19">
          <cell r="D19">
            <v>68000</v>
          </cell>
        </row>
        <row r="24">
          <cell r="D24">
            <v>55000</v>
          </cell>
        </row>
        <row r="26">
          <cell r="D26">
            <v>6000000</v>
          </cell>
        </row>
        <row r="29">
          <cell r="D29">
            <v>55000</v>
          </cell>
        </row>
      </sheetData>
      <sheetData sheetId="16">
        <row r="8">
          <cell r="C8">
            <v>27604</v>
          </cell>
        </row>
        <row r="9">
          <cell r="C9">
            <v>41406</v>
          </cell>
        </row>
        <row r="11">
          <cell r="B11">
            <v>2898406</v>
          </cell>
        </row>
        <row r="12">
          <cell r="B12">
            <v>1656232</v>
          </cell>
        </row>
        <row r="13">
          <cell r="B13">
            <v>1739043.6</v>
          </cell>
        </row>
        <row r="16">
          <cell r="B16">
            <v>6624928</v>
          </cell>
        </row>
        <row r="26">
          <cell r="B26">
            <v>1107336</v>
          </cell>
        </row>
      </sheetData>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Presupuesto capitulos"/>
      <sheetName val="Pto.POR MUNICIPIO"/>
      <sheetName val="A.I.U"/>
      <sheetName val="APU CAPITULO 1"/>
      <sheetName val="APU CAPITULO 2"/>
      <sheetName val="APU CAPITULO 3"/>
      <sheetName val="APU CAPITULO 4"/>
      <sheetName val="P.A.G.A"/>
      <sheetName val="Rendimiento"/>
      <sheetName val="CUADRILLAS"/>
      <sheetName val="Factor Prestacionas para aiu"/>
      <sheetName val="MEMORIAS CURVAS"/>
      <sheetName val="4.6"/>
      <sheetName val="4.7"/>
      <sheetName val="4.8"/>
      <sheetName val="4.9"/>
      <sheetName val="4.10"/>
      <sheetName val="4.11"/>
      <sheetName val="4.13"/>
      <sheetName val="4.17"/>
      <sheetName val="4.19"/>
      <sheetName val="4.20"/>
      <sheetName val="4.21"/>
      <sheetName val="4.22"/>
      <sheetName val="4.23"/>
      <sheetName val="4.24"/>
      <sheetName val="4.25"/>
      <sheetName val="4.26"/>
      <sheetName val="4.27"/>
      <sheetName val="4.28"/>
      <sheetName val="4.29"/>
      <sheetName val="4.30"/>
      <sheetName val="4.32"/>
      <sheetName val="4.33"/>
      <sheetName val="4.34"/>
      <sheetName val="4.35"/>
      <sheetName val="4.36"/>
      <sheetName val="PManejo de transito"/>
      <sheetName val="APU PMT"/>
      <sheetName val="Caracterización"/>
      <sheetName val="Insumos"/>
      <sheetName val="Concretos y morteros"/>
      <sheetName val="Equipo y transporte"/>
      <sheetName val="Factor Multiplicador"/>
      <sheetName val="Interventoria"/>
      <sheetName val="Precios par"/>
      <sheetName val="APU "/>
      <sheetName val="APU GAVIÓN 30M3"/>
      <sheetName val="APU MURO PANTALLA"/>
      <sheetName val="APU Cajas y aletas CONCRETO"/>
      <sheetName val="APU Cajas y aletas ACE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6">
          <cell r="C6">
            <v>26041</v>
          </cell>
        </row>
        <row r="8">
          <cell r="C8">
            <v>39062</v>
          </cell>
        </row>
      </sheetData>
      <sheetData sheetId="11" refreshError="1">
        <row r="4">
          <cell r="B4">
            <v>781242</v>
          </cell>
        </row>
        <row r="30">
          <cell r="C30">
            <v>0.59099999999999997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row r="4">
          <cell r="D4">
            <v>2890</v>
          </cell>
        </row>
        <row r="9">
          <cell r="D9">
            <v>55750</v>
          </cell>
        </row>
        <row r="11">
          <cell r="D11">
            <v>558664</v>
          </cell>
        </row>
        <row r="12">
          <cell r="D12">
            <v>1304</v>
          </cell>
        </row>
        <row r="31">
          <cell r="D31">
            <v>136255</v>
          </cell>
        </row>
        <row r="32">
          <cell r="D32">
            <v>136255</v>
          </cell>
        </row>
        <row r="33">
          <cell r="D33">
            <v>136255</v>
          </cell>
        </row>
        <row r="34">
          <cell r="D34">
            <v>136255</v>
          </cell>
        </row>
        <row r="35">
          <cell r="D35">
            <v>43237</v>
          </cell>
        </row>
        <row r="36">
          <cell r="D36">
            <v>136255</v>
          </cell>
        </row>
        <row r="37">
          <cell r="D37">
            <v>136255</v>
          </cell>
        </row>
        <row r="38">
          <cell r="D38">
            <v>136255</v>
          </cell>
        </row>
        <row r="49">
          <cell r="D49">
            <v>4810</v>
          </cell>
        </row>
        <row r="50">
          <cell r="D50">
            <v>75590</v>
          </cell>
        </row>
        <row r="51">
          <cell r="D51">
            <v>25150</v>
          </cell>
        </row>
      </sheetData>
      <sheetData sheetId="42" refreshError="1">
        <row r="12">
          <cell r="B12">
            <v>27.8</v>
          </cell>
        </row>
        <row r="15">
          <cell r="B15">
            <v>3.9</v>
          </cell>
        </row>
        <row r="76">
          <cell r="G76">
            <v>391103</v>
          </cell>
        </row>
        <row r="213">
          <cell r="G213">
            <v>386486</v>
          </cell>
        </row>
        <row r="257">
          <cell r="G257">
            <v>369216</v>
          </cell>
        </row>
        <row r="302">
          <cell r="G302">
            <v>328864</v>
          </cell>
        </row>
        <row r="318">
          <cell r="B318">
            <v>82.6</v>
          </cell>
        </row>
        <row r="320">
          <cell r="B320" t="str">
            <v>N/A</v>
          </cell>
        </row>
        <row r="321">
          <cell r="B321">
            <v>4.3</v>
          </cell>
        </row>
        <row r="392">
          <cell r="G392">
            <v>468993</v>
          </cell>
        </row>
        <row r="505">
          <cell r="G505">
            <v>486529</v>
          </cell>
        </row>
        <row r="542">
          <cell r="G542">
            <v>476405</v>
          </cell>
        </row>
        <row r="580">
          <cell r="G580">
            <v>435751</v>
          </cell>
        </row>
        <row r="596">
          <cell r="B596">
            <v>35</v>
          </cell>
        </row>
        <row r="599">
          <cell r="B599">
            <v>4.7</v>
          </cell>
        </row>
        <row r="633">
          <cell r="G633">
            <v>401337</v>
          </cell>
        </row>
        <row r="745">
          <cell r="G745">
            <v>404730</v>
          </cell>
        </row>
        <row r="782">
          <cell r="G782">
            <v>383299</v>
          </cell>
        </row>
        <row r="820">
          <cell r="G820">
            <v>344508</v>
          </cell>
        </row>
        <row r="838">
          <cell r="B838">
            <v>8.6</v>
          </cell>
        </row>
        <row r="841">
          <cell r="B841">
            <v>4</v>
          </cell>
        </row>
        <row r="875">
          <cell r="G875">
            <v>363813</v>
          </cell>
        </row>
        <row r="987">
          <cell r="G987">
            <v>356534</v>
          </cell>
        </row>
        <row r="1024">
          <cell r="G1024">
            <v>331661</v>
          </cell>
        </row>
        <row r="1062">
          <cell r="G1062">
            <v>293902</v>
          </cell>
        </row>
        <row r="1079">
          <cell r="B1079">
            <v>28.8</v>
          </cell>
        </row>
        <row r="1082">
          <cell r="B1082">
            <v>4.5</v>
          </cell>
        </row>
        <row r="1116">
          <cell r="G1116">
            <v>392524</v>
          </cell>
        </row>
        <row r="1229">
          <cell r="G1229">
            <v>393411</v>
          </cell>
        </row>
        <row r="1266">
          <cell r="G1266">
            <v>371172</v>
          </cell>
        </row>
        <row r="1304">
          <cell r="G1304">
            <v>332623</v>
          </cell>
        </row>
        <row r="1322">
          <cell r="B1322">
            <v>23</v>
          </cell>
        </row>
        <row r="1324">
          <cell r="B1324" t="str">
            <v>N/A</v>
          </cell>
        </row>
        <row r="1325">
          <cell r="B1325">
            <v>3.6</v>
          </cell>
        </row>
        <row r="1359">
          <cell r="G1359">
            <v>384280</v>
          </cell>
        </row>
        <row r="1471">
          <cell r="G1471">
            <v>382823</v>
          </cell>
        </row>
        <row r="1508">
          <cell r="G1508">
            <v>359827</v>
          </cell>
        </row>
        <row r="1546">
          <cell r="G1546">
            <v>321505</v>
          </cell>
        </row>
        <row r="1564">
          <cell r="B1564">
            <v>50.5</v>
          </cell>
        </row>
        <row r="1566">
          <cell r="B1566" t="str">
            <v>N/A</v>
          </cell>
        </row>
        <row r="1567">
          <cell r="B1567">
            <v>4</v>
          </cell>
        </row>
        <row r="1601">
          <cell r="G1601">
            <v>423368</v>
          </cell>
        </row>
        <row r="1713">
          <cell r="G1713">
            <v>433027</v>
          </cell>
        </row>
        <row r="1750">
          <cell r="G1750">
            <v>413617</v>
          </cell>
        </row>
        <row r="1788">
          <cell r="G1788">
            <v>374219</v>
          </cell>
        </row>
        <row r="1806">
          <cell r="B1806">
            <v>132.4</v>
          </cell>
        </row>
        <row r="1809">
          <cell r="B1809">
            <v>3.7</v>
          </cell>
        </row>
        <row r="1843">
          <cell r="G1843">
            <v>539777</v>
          </cell>
        </row>
        <row r="1955">
          <cell r="G1955">
            <v>582543</v>
          </cell>
        </row>
        <row r="1992">
          <cell r="G1992">
            <v>573813</v>
          </cell>
        </row>
        <row r="2030">
          <cell r="G2030">
            <v>531212</v>
          </cell>
        </row>
        <row r="2048">
          <cell r="B2048">
            <v>63.7</v>
          </cell>
        </row>
        <row r="2051">
          <cell r="B2051">
            <v>4</v>
          </cell>
        </row>
        <row r="2085">
          <cell r="G2085">
            <v>442130</v>
          </cell>
        </row>
        <row r="2197">
          <cell r="G2197">
            <v>457125</v>
          </cell>
        </row>
        <row r="2234">
          <cell r="G2234">
            <v>439436</v>
          </cell>
        </row>
        <row r="2272">
          <cell r="G2272">
            <v>399899</v>
          </cell>
        </row>
      </sheetData>
      <sheetData sheetId="43" refreshError="1">
        <row r="4">
          <cell r="D4">
            <v>185000</v>
          </cell>
        </row>
        <row r="20">
          <cell r="D20">
            <v>204047</v>
          </cell>
        </row>
        <row r="21">
          <cell r="D21">
            <v>13002</v>
          </cell>
        </row>
        <row r="22">
          <cell r="D22">
            <v>117382</v>
          </cell>
        </row>
        <row r="23">
          <cell r="D23">
            <v>127879</v>
          </cell>
        </row>
        <row r="24">
          <cell r="D24">
            <v>75955</v>
          </cell>
        </row>
        <row r="26">
          <cell r="D26">
            <v>148957</v>
          </cell>
        </row>
      </sheetData>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CUADRILLAS"/>
      <sheetName val="Equipo y transporte"/>
      <sheetName val="Factor Prestacionas para aiu"/>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OBRA"/>
      <sheetName val="CRONOGRAMA FINANCIERO"/>
      <sheetName val="PPTO OBRA AUXILIAR"/>
      <sheetName val="PPTO CAPITULOS"/>
      <sheetName val="APUs"/>
      <sheetName val="PMA"/>
      <sheetName val="FACTOR PRESTACIONAL"/>
      <sheetName val="AIU"/>
      <sheetName val="PMT"/>
      <sheetName val="INTERVENTORIA"/>
      <sheetName val="F.M."/>
      <sheetName val="Concretos"/>
      <sheetName val="MATERIALES"/>
      <sheetName val="CUADRILLAS"/>
      <sheetName val="TRANSPORTE"/>
      <sheetName val="EQUIPOS"/>
      <sheetName val="DATOS ENTR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6">
          <cell r="B6" t="str">
            <v>kg</v>
          </cell>
          <cell r="C6" t="str">
            <v xml:space="preserve">Acero A-36 para estructura metálica
</v>
          </cell>
          <cell r="D6">
            <v>3019.3172102034223</v>
          </cell>
        </row>
        <row r="7">
          <cell r="B7" t="str">
            <v>kg</v>
          </cell>
          <cell r="C7" t="str">
            <v>Acero A-37</v>
          </cell>
          <cell r="D7">
            <v>2920.6672909267027</v>
          </cell>
        </row>
        <row r="8">
          <cell r="B8" t="str">
            <v>kg</v>
          </cell>
          <cell r="C8" t="str">
            <v>Acero A-40</v>
          </cell>
          <cell r="D8">
            <v>3048.7022925411684</v>
          </cell>
        </row>
        <row r="9">
          <cell r="B9" t="str">
            <v>kg</v>
          </cell>
          <cell r="C9" t="str">
            <v>Acero PDR-60</v>
          </cell>
          <cell r="D9">
            <v>2955</v>
          </cell>
        </row>
        <row r="10">
          <cell r="B10" t="str">
            <v>kg</v>
          </cell>
          <cell r="C10" t="str">
            <v>Acero suministrado y figurado PDR 60</v>
          </cell>
          <cell r="D10">
            <v>2520.4004907975459</v>
          </cell>
        </row>
        <row r="11">
          <cell r="B11" t="str">
            <v>kg</v>
          </cell>
          <cell r="C11" t="str">
            <v>Aditivo Acelerante de Fraguado</v>
          </cell>
          <cell r="D11">
            <v>11676.897093961898</v>
          </cell>
        </row>
        <row r="12">
          <cell r="B12" t="str">
            <v>kg</v>
          </cell>
          <cell r="C12" t="str">
            <v>Aditivo reductor de agua de alto rango</v>
          </cell>
          <cell r="D12">
            <v>6080</v>
          </cell>
        </row>
        <row r="13">
          <cell r="B13" t="str">
            <v>kg</v>
          </cell>
          <cell r="C13" t="str">
            <v>Aditivo curador</v>
          </cell>
          <cell r="D13">
            <v>7370</v>
          </cell>
        </row>
        <row r="14">
          <cell r="B14" t="str">
            <v>u</v>
          </cell>
          <cell r="C14" t="str">
            <v>Adoquín color 10X20X6</v>
          </cell>
          <cell r="D14">
            <v>896.24501130125907</v>
          </cell>
        </row>
        <row r="15">
          <cell r="B15" t="str">
            <v>m2</v>
          </cell>
          <cell r="C15" t="str">
            <v>Adoquín e=8cm</v>
          </cell>
          <cell r="D15">
            <v>46333.978043267671</v>
          </cell>
        </row>
        <row r="16">
          <cell r="B16" t="str">
            <v>u</v>
          </cell>
          <cell r="C16" t="str">
            <v>Adoquín grama 10X20X6</v>
          </cell>
          <cell r="D16">
            <v>1028.4778818211171</v>
          </cell>
        </row>
        <row r="17">
          <cell r="B17" t="str">
            <v>m2</v>
          </cell>
          <cell r="C17" t="str">
            <v>Adoquín Gris E=10 Cm</v>
          </cell>
          <cell r="D17">
            <v>44812.250565062961</v>
          </cell>
        </row>
        <row r="18">
          <cell r="B18" t="str">
            <v>lt</v>
          </cell>
          <cell r="C18" t="str">
            <v>Aglomerante Estabilizador</v>
          </cell>
          <cell r="D18">
            <v>13709.715111398125</v>
          </cell>
        </row>
        <row r="19">
          <cell r="B19" t="str">
            <v>m3</v>
          </cell>
          <cell r="C19" t="str">
            <v>Agregado para concreto hidráulico</v>
          </cell>
          <cell r="D19">
            <v>59500</v>
          </cell>
        </row>
        <row r="20">
          <cell r="B20" t="str">
            <v>m3</v>
          </cell>
          <cell r="C20" t="str">
            <v xml:space="preserve">Agregado para tratamiento superf. Doble
</v>
          </cell>
          <cell r="D20">
            <v>60250.417208911844</v>
          </cell>
        </row>
        <row r="21">
          <cell r="B21" t="str">
            <v>m3</v>
          </cell>
          <cell r="C21" t="str">
            <v>Agregado para tratamiento superf. Simple</v>
          </cell>
          <cell r="D21">
            <v>45850.862994468829</v>
          </cell>
        </row>
        <row r="22">
          <cell r="B22" t="str">
            <v>m3</v>
          </cell>
          <cell r="C22" t="str">
            <v xml:space="preserve">Agregado para tratamiento superficial doble (primer riego)
</v>
          </cell>
          <cell r="D22">
            <v>46582.701775912166</v>
          </cell>
        </row>
        <row r="23">
          <cell r="B23" t="str">
            <v>m3</v>
          </cell>
          <cell r="C23" t="str">
            <v xml:space="preserve">Agregado para tratamiento superficial doble (segundo riego)
</v>
          </cell>
          <cell r="D23">
            <v>46582.701775912166</v>
          </cell>
        </row>
        <row r="24">
          <cell r="B24" t="str">
            <v>m3</v>
          </cell>
          <cell r="C24" t="str">
            <v>Agregado petreo para mezclas asfálticas</v>
          </cell>
          <cell r="D24">
            <v>54090.411903777844</v>
          </cell>
        </row>
        <row r="25">
          <cell r="B25" t="str">
            <v>m3</v>
          </cell>
          <cell r="C25" t="str">
            <v>Agregado Petreo para Triturar (Crudo)</v>
          </cell>
          <cell r="D25">
            <v>23166.464288020663</v>
          </cell>
        </row>
        <row r="26">
          <cell r="B26" t="str">
            <v>m3</v>
          </cell>
          <cell r="C26" t="str">
            <v>Agregado Petreo para TSS</v>
          </cell>
          <cell r="D26">
            <v>49828.791747413627</v>
          </cell>
        </row>
        <row r="27">
          <cell r="B27" t="str">
            <v>m3</v>
          </cell>
          <cell r="C27" t="str">
            <v>Agregado tipo LA 10 (lechadas)</v>
          </cell>
          <cell r="D27">
            <v>48485.913529402642</v>
          </cell>
        </row>
        <row r="28">
          <cell r="B28" t="str">
            <v>m3</v>
          </cell>
          <cell r="C28" t="str">
            <v>Agregado tipo LA 13 (lechadas)</v>
          </cell>
          <cell r="D28">
            <v>48485.913529402642</v>
          </cell>
        </row>
        <row r="29">
          <cell r="B29" t="str">
            <v>m3</v>
          </cell>
          <cell r="C29" t="str">
            <v>Agregado tipo LA 4 (lechadas)</v>
          </cell>
          <cell r="D29">
            <v>48485.913529402642</v>
          </cell>
        </row>
        <row r="30">
          <cell r="B30" t="str">
            <v>m3</v>
          </cell>
          <cell r="C30" t="str">
            <v>Agregado tipo LA 5 (lechadas)</v>
          </cell>
          <cell r="D30">
            <v>48485.913529402642</v>
          </cell>
        </row>
        <row r="31">
          <cell r="B31" t="str">
            <v>m3</v>
          </cell>
          <cell r="C31" t="str">
            <v xml:space="preserve">Agregados seleccionados (tamaño máximo 1´´) (bandas sonoras reduce velocidad)
</v>
          </cell>
          <cell r="D31">
            <v>58949.969895382623</v>
          </cell>
        </row>
        <row r="32">
          <cell r="B32" t="str">
            <v>lt</v>
          </cell>
          <cell r="C32" t="str">
            <v>Agua</v>
          </cell>
          <cell r="D32">
            <v>47.226025185663538</v>
          </cell>
        </row>
        <row r="33">
          <cell r="B33" t="str">
            <v>m</v>
          </cell>
          <cell r="C33" t="str">
            <v>Alambre de púa calibre 12 (350 m)</v>
          </cell>
          <cell r="D33">
            <v>470.16131740393917</v>
          </cell>
        </row>
        <row r="34">
          <cell r="B34" t="str">
            <v>kg</v>
          </cell>
          <cell r="C34" t="str">
            <v>Alambre Galvanizado Aleación Zn-5A1-Mm</v>
          </cell>
          <cell r="D34">
            <v>5469.7916997093953</v>
          </cell>
        </row>
        <row r="35">
          <cell r="B35" t="str">
            <v>kg</v>
          </cell>
          <cell r="C35" t="str">
            <v>Alambre Galvanizado Aleación Zn-5A1-Mm Y Pvc</v>
          </cell>
          <cell r="D35">
            <v>4142.4885198579259</v>
          </cell>
        </row>
        <row r="36">
          <cell r="B36" t="str">
            <v>kg</v>
          </cell>
          <cell r="C36" t="str">
            <v>Alambre galvanizado No. 12</v>
          </cell>
          <cell r="D36">
            <v>5059.9826188246689</v>
          </cell>
        </row>
        <row r="37">
          <cell r="B37" t="str">
            <v>kg</v>
          </cell>
          <cell r="C37" t="str">
            <v>Alambre Galvanizado Zinc Y Pvc</v>
          </cell>
          <cell r="D37">
            <v>4722.6025185663539</v>
          </cell>
        </row>
        <row r="38">
          <cell r="B38" t="str">
            <v>kg</v>
          </cell>
          <cell r="C38" t="str">
            <v>Alambre Negro Para Amarre</v>
          </cell>
          <cell r="D38">
            <v>3799.0713593800447</v>
          </cell>
        </row>
        <row r="39">
          <cell r="B39" t="str">
            <v>kg</v>
          </cell>
          <cell r="C39" t="str">
            <v>Alambre negro para amarre calibre 18</v>
          </cell>
          <cell r="D39">
            <v>3799.0713593800447</v>
          </cell>
        </row>
        <row r="40">
          <cell r="B40" t="str">
            <v>u</v>
          </cell>
          <cell r="C40" t="str">
            <v xml:space="preserve">Almohadillas de neopreno dureza 60 (35cm*45cm*5cm con 2 laminas de 3mm)
</v>
          </cell>
          <cell r="D40">
            <v>483380.13022731669</v>
          </cell>
        </row>
        <row r="41">
          <cell r="B41" t="str">
            <v>u</v>
          </cell>
          <cell r="C41" t="str">
            <v>Amortiguadores (Para Defensas Metálicas), Incluye Tornillos</v>
          </cell>
          <cell r="D41">
            <v>28324.070971908292</v>
          </cell>
        </row>
        <row r="42">
          <cell r="B42" t="str">
            <v>u</v>
          </cell>
          <cell r="C42" t="str">
            <v>Anclaje para fijación del manto</v>
          </cell>
          <cell r="D42">
            <v>948.42018510061769</v>
          </cell>
        </row>
        <row r="43">
          <cell r="B43" t="str">
            <v>u</v>
          </cell>
          <cell r="C43" t="str">
            <v>Anclajes o Cuñas para el tensionamiento</v>
          </cell>
          <cell r="D43">
            <v>14846.812851146267</v>
          </cell>
        </row>
        <row r="44">
          <cell r="B44" t="str">
            <v>kg</v>
          </cell>
          <cell r="C44" t="str">
            <v>Anfo</v>
          </cell>
          <cell r="D44">
            <v>5362.7775266386825</v>
          </cell>
        </row>
        <row r="45">
          <cell r="B45" t="str">
            <v>m</v>
          </cell>
          <cell r="C45" t="str">
            <v xml:space="preserve">Angulo de 1-1/2´´ x 1/4´´ (cerramiento en malla)
</v>
          </cell>
          <cell r="D45">
            <v>9834.5573781078456</v>
          </cell>
        </row>
        <row r="46">
          <cell r="B46" t="str">
            <v>kg</v>
          </cell>
          <cell r="C46" t="str">
            <v>Antisol blanco (presentación 20 kg)</v>
          </cell>
          <cell r="D46">
            <v>5593.6603164352591</v>
          </cell>
        </row>
        <row r="47">
          <cell r="B47" t="str">
            <v>u</v>
          </cell>
          <cell r="C47" t="str">
            <v>Árbol de 0.6 m (Protector)</v>
          </cell>
          <cell r="D47">
            <v>582.67506508885253</v>
          </cell>
        </row>
        <row r="48">
          <cell r="B48" t="str">
            <v>u</v>
          </cell>
          <cell r="C48" t="str">
            <v>Árbol de 1.2 m (Paisajístico)</v>
          </cell>
          <cell r="D48">
            <v>16823.496642331986</v>
          </cell>
        </row>
        <row r="49">
          <cell r="B49" t="str">
            <v>m3</v>
          </cell>
          <cell r="C49" t="str">
            <v>Arena de sello (fina)</v>
          </cell>
          <cell r="D49">
            <v>32951.598588259112</v>
          </cell>
        </row>
        <row r="50">
          <cell r="B50" t="str">
            <v>m3</v>
          </cell>
          <cell r="C50" t="str">
            <v>Arena de soporte (media)</v>
          </cell>
          <cell r="D50">
            <v>43465.979980626398</v>
          </cell>
        </row>
        <row r="51">
          <cell r="B51" t="str">
            <v>m3</v>
          </cell>
          <cell r="C51" t="str">
            <v>Arena de Trituración</v>
          </cell>
          <cell r="D51">
            <v>49829.753374233122</v>
          </cell>
        </row>
        <row r="52">
          <cell r="B52" t="str">
            <v>m3</v>
          </cell>
          <cell r="C52" t="str">
            <v>Arena de trituración (sellos de arena-afalto)</v>
          </cell>
          <cell r="D52">
            <v>54533.81530513399</v>
          </cell>
        </row>
        <row r="53">
          <cell r="B53" t="str">
            <v>m3</v>
          </cell>
          <cell r="C53" t="str">
            <v>Arena lavada</v>
          </cell>
          <cell r="D53">
            <v>52203.505973522799</v>
          </cell>
        </row>
        <row r="54">
          <cell r="B54" t="str">
            <v>m</v>
          </cell>
          <cell r="C54" t="str">
            <v>Armadura de Acero</v>
          </cell>
          <cell r="D54">
            <v>3661.5911527284466</v>
          </cell>
        </row>
        <row r="55">
          <cell r="B55" t="str">
            <v>kg</v>
          </cell>
          <cell r="C55" t="str">
            <v>Asfalto AP 190 (BREA)</v>
          </cell>
          <cell r="D55">
            <v>2455.4034872457214</v>
          </cell>
        </row>
        <row r="56">
          <cell r="B56" t="str">
            <v>lt</v>
          </cell>
          <cell r="C56" t="str">
            <v>Asfalto liquido</v>
          </cell>
          <cell r="D56">
            <v>2684.5371649983849</v>
          </cell>
        </row>
        <row r="57">
          <cell r="B57" t="str">
            <v>gal</v>
          </cell>
          <cell r="C57" t="str">
            <v>Asfalto liquido RC 250</v>
          </cell>
          <cell r="D57">
            <v>9526.0140135615111</v>
          </cell>
        </row>
        <row r="58">
          <cell r="B58" t="str">
            <v>kg</v>
          </cell>
          <cell r="C58" t="str">
            <v>Barras de transferencia de carga (1'')</v>
          </cell>
          <cell r="D58">
            <v>2971.5351297617735</v>
          </cell>
        </row>
        <row r="59">
          <cell r="B59" t="str">
            <v>kg</v>
          </cell>
          <cell r="C59" t="str">
            <v>Barras de unión de 1/2´´</v>
          </cell>
          <cell r="D59">
            <v>2735.9610590894408</v>
          </cell>
        </row>
        <row r="60">
          <cell r="B60" t="str">
            <v>m3</v>
          </cell>
          <cell r="C60" t="str">
            <v xml:space="preserve">Base Granular reciclada en obra
</v>
          </cell>
          <cell r="D60">
            <v>22110.175524701321</v>
          </cell>
        </row>
        <row r="61">
          <cell r="B61" t="str">
            <v>kg</v>
          </cell>
          <cell r="C61" t="str">
            <v>Bentonita</v>
          </cell>
          <cell r="D61">
            <v>5730.3320212390481</v>
          </cell>
        </row>
        <row r="62">
          <cell r="B62" t="str">
            <v>m2</v>
          </cell>
          <cell r="C62" t="str">
            <v>Biomanto</v>
          </cell>
          <cell r="D62">
            <v>65300.034103310412</v>
          </cell>
        </row>
        <row r="63">
          <cell r="B63" t="str">
            <v>m2</v>
          </cell>
          <cell r="C63" t="str">
            <v>Biomanto Temporal  300 Gr/M2</v>
          </cell>
          <cell r="D63">
            <v>4495.9175976751694</v>
          </cell>
        </row>
        <row r="64">
          <cell r="B64" t="str">
            <v>m3</v>
          </cell>
          <cell r="C64" t="str">
            <v>Bolsacreto de 1m3</v>
          </cell>
          <cell r="D64">
            <v>22692.629835324507</v>
          </cell>
        </row>
        <row r="65">
          <cell r="B65" t="str">
            <v>u</v>
          </cell>
          <cell r="C65" t="str">
            <v>Bordillo Prefabricado En Concreto Ref.A85 Ntc-4109, 0,20 X 0,45 X 0.80 M</v>
          </cell>
          <cell r="D65">
            <v>35930.410029706203</v>
          </cell>
        </row>
        <row r="66">
          <cell r="B66" t="str">
            <v>u</v>
          </cell>
          <cell r="C66" t="str">
            <v>Bordillo Prefabricado En Concreto Ref.A85 Ntc-4109, 0,20 X 0,45 X 0.80 M</v>
          </cell>
          <cell r="D66">
            <v>27945.874467549238</v>
          </cell>
        </row>
        <row r="67">
          <cell r="B67" t="str">
            <v>u</v>
          </cell>
          <cell r="C67" t="str">
            <v>Botella de gas propano (40 lb) (5% de oxígeno)</v>
          </cell>
          <cell r="D67">
            <v>64253.630933161112</v>
          </cell>
        </row>
        <row r="68">
          <cell r="B68" t="str">
            <v>u</v>
          </cell>
          <cell r="C68" t="str">
            <v>Botella de oxígeno (1800 lb)</v>
          </cell>
          <cell r="D68">
            <v>80760.176202776856</v>
          </cell>
        </row>
        <row r="69">
          <cell r="B69" t="str">
            <v>m</v>
          </cell>
          <cell r="C69" t="str">
            <v>Cable de 1/2´´ (para anclajes)</v>
          </cell>
          <cell r="D69">
            <v>9523.9150791088141</v>
          </cell>
        </row>
        <row r="70">
          <cell r="B70" t="str">
            <v>kg</v>
          </cell>
          <cell r="C70" t="str">
            <v>Cal</v>
          </cell>
          <cell r="D70">
            <v>849.01898611559568</v>
          </cell>
        </row>
        <row r="71">
          <cell r="B71" t="str">
            <v>kg</v>
          </cell>
          <cell r="C71" t="str">
            <v>Camisa metálica en acero A-37</v>
          </cell>
          <cell r="D71">
            <v>8654.21283795616</v>
          </cell>
        </row>
        <row r="72">
          <cell r="B72" t="str">
            <v>m</v>
          </cell>
          <cell r="C72" t="str">
            <v>Camisas y Formaleta en Concreto</v>
          </cell>
          <cell r="D72">
            <v>32339.857313529217</v>
          </cell>
        </row>
        <row r="73">
          <cell r="B73" t="str">
            <v>u</v>
          </cell>
          <cell r="C73" t="str">
            <v>Captafaro, Incluye Tornillos</v>
          </cell>
          <cell r="D73">
            <v>9179.6898288666453</v>
          </cell>
        </row>
        <row r="74">
          <cell r="B74" t="str">
            <v>u</v>
          </cell>
          <cell r="C74" t="str">
            <v>Celda especial de carga</v>
          </cell>
          <cell r="D74">
            <v>21195713.336551499</v>
          </cell>
        </row>
        <row r="75">
          <cell r="B75" t="str">
            <v>kg</v>
          </cell>
          <cell r="C75" t="str">
            <v>Cemento Asfaltico 40-50</v>
          </cell>
          <cell r="D75">
            <v>1571.0524378430737</v>
          </cell>
        </row>
        <row r="76">
          <cell r="B76" t="str">
            <v>kg</v>
          </cell>
          <cell r="C76" t="str">
            <v>Cemento Asfaltico 60-70</v>
          </cell>
          <cell r="D76">
            <v>1500.7381336777523</v>
          </cell>
        </row>
        <row r="77">
          <cell r="B77" t="str">
            <v>kg</v>
          </cell>
          <cell r="C77" t="str">
            <v>Cemento Asfaltico 80-100</v>
          </cell>
          <cell r="D77">
            <v>1500.7381336777523</v>
          </cell>
        </row>
        <row r="78">
          <cell r="B78" t="str">
            <v>kg</v>
          </cell>
          <cell r="C78" t="str">
            <v>Cemento Asfaltico con grano de Caucho Reciclado</v>
          </cell>
          <cell r="D78">
            <v>2098.0948789150789</v>
          </cell>
        </row>
        <row r="79">
          <cell r="B79" t="str">
            <v>kg</v>
          </cell>
          <cell r="C79" t="str">
            <v xml:space="preserve">Cemento Asfáltico </v>
          </cell>
          <cell r="D79">
            <v>1536.1051792056826</v>
          </cell>
        </row>
        <row r="80">
          <cell r="B80" t="str">
            <v>kg</v>
          </cell>
          <cell r="C80" t="str">
            <v>Cemento Asfáltico Modificado Con Grano De Caucho Reciclado Tipo I</v>
          </cell>
          <cell r="D80">
            <v>2203.8811753309651</v>
          </cell>
        </row>
        <row r="81">
          <cell r="B81" t="str">
            <v>kg</v>
          </cell>
          <cell r="C81" t="str">
            <v>Cemento Asfáltico Modificado Con Grano De Caucho Reciclado Tipo Il</v>
          </cell>
          <cell r="D81">
            <v>2203.8811753309651</v>
          </cell>
        </row>
        <row r="82">
          <cell r="B82" t="str">
            <v>kg</v>
          </cell>
          <cell r="C82" t="str">
            <v>Cemento Asfáltico Modificado Con Grano De Caucho Reciclado Tipo lll</v>
          </cell>
          <cell r="D82">
            <v>2203.8811753309651</v>
          </cell>
        </row>
        <row r="83">
          <cell r="B83" t="str">
            <v>kg</v>
          </cell>
          <cell r="C83" t="str">
            <v xml:space="preserve">Cemento asfaltico modificado con polímeros tipo I
</v>
          </cell>
          <cell r="D83">
            <v>2232.2167904423632</v>
          </cell>
        </row>
        <row r="84">
          <cell r="B84" t="str">
            <v>kg</v>
          </cell>
          <cell r="C84" t="str">
            <v xml:space="preserve">Cemento asfaltico modificado con polímeros tipo II
</v>
          </cell>
          <cell r="D84">
            <v>2232.2167904423632</v>
          </cell>
        </row>
        <row r="85">
          <cell r="B85" t="str">
            <v>kg</v>
          </cell>
          <cell r="C85" t="str">
            <v xml:space="preserve">Cemento asfaltico modificado con polímeros tipo III
</v>
          </cell>
          <cell r="D85">
            <v>2182.8918308040033</v>
          </cell>
        </row>
        <row r="86">
          <cell r="B86" t="str">
            <v>kg</v>
          </cell>
          <cell r="C86" t="str">
            <v xml:space="preserve">Cemento asfaltico modificado con polímeros tipo IV
</v>
          </cell>
          <cell r="D86">
            <v>2253.2061349693245</v>
          </cell>
        </row>
        <row r="87">
          <cell r="B87" t="str">
            <v>kg</v>
          </cell>
          <cell r="C87" t="str">
            <v>Cemento Asfaltico Modificado Con Polímeros Tipo V</v>
          </cell>
          <cell r="D87">
            <v>2182.8918308040033</v>
          </cell>
        </row>
        <row r="88">
          <cell r="B88" t="str">
            <v>kg</v>
          </cell>
          <cell r="C88" t="str">
            <v xml:space="preserve">Cemento asfaltico modificado con polímeros tipo V
</v>
          </cell>
          <cell r="D88">
            <v>2182.8918308040033</v>
          </cell>
        </row>
        <row r="89">
          <cell r="B89" t="str">
            <v>kg</v>
          </cell>
          <cell r="C89" t="str">
            <v>Cemento gris estructural</v>
          </cell>
          <cell r="D89">
            <v>555</v>
          </cell>
        </row>
        <row r="90">
          <cell r="B90" t="str">
            <v>kg</v>
          </cell>
          <cell r="C90" t="str">
            <v xml:space="preserve">Cemento gris
</v>
          </cell>
          <cell r="D90">
            <v>508.99160477881816</v>
          </cell>
        </row>
        <row r="91">
          <cell r="B91" t="str">
            <v>kg</v>
          </cell>
          <cell r="C91" t="str">
            <v>Cemento Hidráulico adicionado, Norma ASTM C595 Tipo _______</v>
          </cell>
          <cell r="D91">
            <v>535.4906522441072</v>
          </cell>
        </row>
        <row r="92">
          <cell r="B92" t="str">
            <v>kg</v>
          </cell>
          <cell r="C92" t="str">
            <v>Cemento Porthland Norma ASTM C150 Tipo _______</v>
          </cell>
          <cell r="D92">
            <v>561.98969970939618</v>
          </cell>
        </row>
        <row r="93">
          <cell r="B93" t="str">
            <v>m2</v>
          </cell>
          <cell r="C93" t="str">
            <v>Cespedones</v>
          </cell>
          <cell r="D93">
            <v>7760.8101388440409</v>
          </cell>
        </row>
        <row r="94">
          <cell r="B94" t="str">
            <v>kg</v>
          </cell>
          <cell r="C94" t="str">
            <v xml:space="preserve">Cicatrizante (para remoción de especies vegetales)
</v>
          </cell>
          <cell r="D94">
            <v>14359.860058120759</v>
          </cell>
        </row>
        <row r="95">
          <cell r="B95" t="str">
            <v>m</v>
          </cell>
          <cell r="C95" t="str">
            <v>Cinta Sika PVC 0,22</v>
          </cell>
          <cell r="D95">
            <v>31662.426218921533</v>
          </cell>
        </row>
        <row r="96">
          <cell r="B96" t="str">
            <v>m</v>
          </cell>
          <cell r="C96" t="str">
            <v>Cintilla de poliuretano (sikarod)</v>
          </cell>
          <cell r="D96">
            <v>938.80321539772422</v>
          </cell>
        </row>
        <row r="97">
          <cell r="B97" t="str">
            <v>m</v>
          </cell>
          <cell r="C97" t="str">
            <v>Cintilla De Poliuretano (Sikarod) (Pavimentos De Concreto Hidráulico)</v>
          </cell>
          <cell r="D97">
            <v>951.79603311964536</v>
          </cell>
        </row>
        <row r="98">
          <cell r="B98" t="str">
            <v>kg</v>
          </cell>
          <cell r="C98" t="str">
            <v>Cloruro de calcio</v>
          </cell>
          <cell r="D98">
            <v>3358.2006722634801</v>
          </cell>
        </row>
        <row r="99">
          <cell r="B99" t="str">
            <v>kg</v>
          </cell>
          <cell r="C99" t="str">
            <v>Cloruro De Calcio En Esferas (Pellets)</v>
          </cell>
          <cell r="D99">
            <v>3336.256312560542</v>
          </cell>
        </row>
        <row r="100">
          <cell r="B100" t="str">
            <v>kg</v>
          </cell>
          <cell r="C100" t="str">
            <v>Cloruro De Calcio En Hojuelas (Flakes)</v>
          </cell>
          <cell r="D100">
            <v>3359.3445915401994</v>
          </cell>
        </row>
        <row r="101">
          <cell r="B101" t="str">
            <v>lt</v>
          </cell>
          <cell r="C101" t="str">
            <v>Cloruro De Calcio Liquido</v>
          </cell>
          <cell r="D101">
            <v>2537.165029862088</v>
          </cell>
        </row>
        <row r="102">
          <cell r="B102" t="str">
            <v>m3</v>
          </cell>
          <cell r="C102" t="str">
            <v xml:space="preserve">Concreto hidráulico para pavimento MR-20
</v>
          </cell>
          <cell r="D102">
            <v>312085.31643525988</v>
          </cell>
        </row>
        <row r="103">
          <cell r="B103" t="str">
            <v>m3</v>
          </cell>
          <cell r="C103" t="str">
            <v xml:space="preserve">Concreto hidráulico para pavimento MR-36
</v>
          </cell>
          <cell r="D103">
            <v>406724.69670649007</v>
          </cell>
        </row>
        <row r="104">
          <cell r="B104" t="str">
            <v>m3</v>
          </cell>
          <cell r="C104" t="str">
            <v xml:space="preserve">Concreto hidráulico para pavimento MR-43 (FastracK)(acelerado a 24 horas)
</v>
          </cell>
          <cell r="D104">
            <v>437103.09977397474</v>
          </cell>
        </row>
        <row r="105">
          <cell r="B105" t="str">
            <v>m3</v>
          </cell>
          <cell r="C105" t="str">
            <v xml:space="preserve">Concreto hidráulico para pavimento MR-43
</v>
          </cell>
          <cell r="D105">
            <v>443696.37762350653</v>
          </cell>
        </row>
        <row r="106">
          <cell r="B106" t="str">
            <v>m3</v>
          </cell>
          <cell r="C106" t="str">
            <v xml:space="preserve">Concreto hidráulico para pavimento MR-45
</v>
          </cell>
          <cell r="D106">
            <v>464515.70845979976</v>
          </cell>
        </row>
        <row r="107">
          <cell r="B107" t="str">
            <v>m3</v>
          </cell>
          <cell r="C107" t="str">
            <v>Concreto Resistencia  14 (Mpa)</v>
          </cell>
          <cell r="D107">
            <v>364668.87181143032</v>
          </cell>
        </row>
        <row r="108">
          <cell r="B108" t="str">
            <v>m3</v>
          </cell>
          <cell r="C108" t="str">
            <v>Concreto Resistencia  21 (Mpa)</v>
          </cell>
          <cell r="D108">
            <v>425863.30577978684</v>
          </cell>
        </row>
        <row r="109">
          <cell r="B109" t="str">
            <v>m3</v>
          </cell>
          <cell r="C109" t="str">
            <v>Concreto Resistencia  28 (Mpa)</v>
          </cell>
          <cell r="D109">
            <v>454587.22376493376</v>
          </cell>
        </row>
        <row r="110">
          <cell r="B110" t="str">
            <v>m3</v>
          </cell>
          <cell r="C110" t="str">
            <v>Concreto Resistencia  28 (Mpa)</v>
          </cell>
          <cell r="D110">
            <v>454587.22376493376</v>
          </cell>
        </row>
        <row r="111">
          <cell r="B111" t="str">
            <v>m3</v>
          </cell>
          <cell r="C111" t="str">
            <v>Concreto Resistencia  32 (Mpa)</v>
          </cell>
          <cell r="D111">
            <v>482062.2757507264</v>
          </cell>
        </row>
        <row r="112">
          <cell r="B112" t="str">
            <v>m3</v>
          </cell>
          <cell r="C112" t="str">
            <v>Concreto Resistencia  35 (Mpa)</v>
          </cell>
          <cell r="D112">
            <v>510786.19373587333</v>
          </cell>
        </row>
        <row r="113">
          <cell r="B113" t="str">
            <v>m3</v>
          </cell>
          <cell r="C113" t="str">
            <v xml:space="preserve">Concreto resistencia 14 (MPA) (Ciclopeo) </v>
          </cell>
          <cell r="D113">
            <v>347056.18808524375</v>
          </cell>
        </row>
        <row r="114">
          <cell r="B114" t="str">
            <v>m</v>
          </cell>
          <cell r="C114" t="str">
            <v>Cordón detonante</v>
          </cell>
          <cell r="D114">
            <v>1405.2366160800773</v>
          </cell>
        </row>
        <row r="116">
          <cell r="B116" t="str">
            <v>m2</v>
          </cell>
          <cell r="C116" t="str">
            <v>Costal de fibra o fique</v>
          </cell>
          <cell r="D116">
            <v>729.42552938390759</v>
          </cell>
        </row>
        <row r="117">
          <cell r="B117" t="str">
            <v>u</v>
          </cell>
          <cell r="C117" t="str">
            <v xml:space="preserve">Costal de fibra o fique
</v>
          </cell>
          <cell r="D117">
            <v>476.45812076202765</v>
          </cell>
        </row>
        <row r="118">
          <cell r="B118" t="str">
            <v>m</v>
          </cell>
          <cell r="C118" t="str">
            <v xml:space="preserve">Cuneta prefabricada de concreto tipo V de (0,8*0,3*0,22)
</v>
          </cell>
          <cell r="D118">
            <v>43409.957704552784</v>
          </cell>
        </row>
        <row r="119">
          <cell r="B119" t="str">
            <v>u</v>
          </cell>
          <cell r="C119" t="str">
            <v>Cuneta Prefabricada En Concreto Perfil U O V Ref.Cu004 Ntc-4109, 0,20 X 0,30 X 1.0 M</v>
          </cell>
          <cell r="D119">
            <v>33120.373316247453</v>
          </cell>
        </row>
        <row r="120">
          <cell r="B120" t="str">
            <v>u</v>
          </cell>
          <cell r="C120" t="str">
            <v>Defensa Metálica De 4,13 M Galvanizada</v>
          </cell>
          <cell r="D120">
            <v>319085.26283500151</v>
          </cell>
        </row>
        <row r="121">
          <cell r="B121" t="str">
            <v>u</v>
          </cell>
          <cell r="C121" t="str">
            <v>Delineador De Corona</v>
          </cell>
          <cell r="D121">
            <v>37982.317855989662</v>
          </cell>
        </row>
        <row r="122">
          <cell r="B122" t="str">
            <v>u</v>
          </cell>
          <cell r="C122" t="str">
            <v xml:space="preserve">Delineador de corona en forma de A de lámina galvanizada calibre 16 de (1.55*25) cm
</v>
          </cell>
          <cell r="D122">
            <v>25928.137294155629</v>
          </cell>
        </row>
        <row r="123">
          <cell r="B123" t="str">
            <v>m3</v>
          </cell>
          <cell r="C123" t="str">
            <v xml:space="preserve">Derechos de explotación de material pétreo
</v>
          </cell>
          <cell r="D123">
            <v>3853.6436551501447</v>
          </cell>
        </row>
        <row r="124">
          <cell r="B124" t="str">
            <v>m3</v>
          </cell>
          <cell r="C124" t="str">
            <v xml:space="preserve">Derechos de explotación y/o disposición de materiales
</v>
          </cell>
          <cell r="D124">
            <v>5029.0469486599932</v>
          </cell>
        </row>
        <row r="125">
          <cell r="B125" t="str">
            <v>gal</v>
          </cell>
          <cell r="C125" t="str">
            <v xml:space="preserve">Disolvente para pintura (TINNER)
</v>
          </cell>
          <cell r="D125">
            <v>18848.431385211494</v>
          </cell>
        </row>
        <row r="126">
          <cell r="B126" t="str">
            <v>gal</v>
          </cell>
          <cell r="C126" t="str">
            <v>Disolvente para pintura Trafico (acrílico)</v>
          </cell>
          <cell r="D126">
            <v>29041.577688085199</v>
          </cell>
        </row>
        <row r="127">
          <cell r="B127" t="str">
            <v>m3</v>
          </cell>
          <cell r="C127" t="str">
            <v>Disposición de material de derrumbe</v>
          </cell>
          <cell r="D127">
            <v>3729.3237675169512</v>
          </cell>
        </row>
        <row r="128">
          <cell r="B128" t="str">
            <v>m</v>
          </cell>
          <cell r="C128" t="str">
            <v>Ductos para tensionimiento</v>
          </cell>
          <cell r="D128">
            <v>10367.759926536462</v>
          </cell>
        </row>
        <row r="129">
          <cell r="B129" t="str">
            <v>lt</v>
          </cell>
          <cell r="C129" t="str">
            <v>Emulsión Asfáltica de Rotura Lenta CRL</v>
          </cell>
          <cell r="D129">
            <v>1367.5082692928638</v>
          </cell>
        </row>
        <row r="130">
          <cell r="B130" t="str">
            <v>lt</v>
          </cell>
          <cell r="C130" t="str">
            <v>Emulsión Asfáltica de Rotura Media Modificada Con Polímeros CRM-m</v>
          </cell>
          <cell r="D130">
            <v>1712.4733939296091</v>
          </cell>
        </row>
        <row r="131">
          <cell r="B131" t="str">
            <v>lt</v>
          </cell>
          <cell r="C131" t="str">
            <v xml:space="preserve">Emulsión asfáltica de rotura media modificada con polímeros CRMm
</v>
          </cell>
          <cell r="D131">
            <v>1712.4733939296091</v>
          </cell>
        </row>
        <row r="132">
          <cell r="B132" t="str">
            <v>lt</v>
          </cell>
          <cell r="C132" t="str">
            <v>Emulsión CRL-0</v>
          </cell>
          <cell r="D132">
            <v>1419.9553939296093</v>
          </cell>
        </row>
        <row r="133">
          <cell r="B133" t="str">
            <v>lt</v>
          </cell>
          <cell r="C133" t="str">
            <v>Emulsión CRL-1</v>
          </cell>
          <cell r="D133">
            <v>1235.1213904261797</v>
          </cell>
        </row>
        <row r="134">
          <cell r="B134" t="str">
            <v>lt</v>
          </cell>
          <cell r="C134" t="str">
            <v>Emulsión CRL-1h</v>
          </cell>
          <cell r="D134">
            <v>1341.2610939618985</v>
          </cell>
        </row>
        <row r="135">
          <cell r="B135" t="str">
            <v>lt</v>
          </cell>
          <cell r="C135" t="str">
            <v>Emulsión CRL-1hm</v>
          </cell>
          <cell r="D135">
            <v>1694.8895705521468</v>
          </cell>
        </row>
        <row r="136">
          <cell r="B136" t="str">
            <v>lt</v>
          </cell>
          <cell r="C136" t="str">
            <v>Emulsión CRM</v>
          </cell>
          <cell r="D136">
            <v>1377.9504681950273</v>
          </cell>
        </row>
        <row r="137">
          <cell r="B137" t="str">
            <v>lt</v>
          </cell>
          <cell r="C137" t="str">
            <v>Emulsión CRR-1</v>
          </cell>
          <cell r="D137">
            <v>1243.1494654600776</v>
          </cell>
        </row>
        <row r="138">
          <cell r="B138" t="str">
            <v>lt</v>
          </cell>
          <cell r="C138" t="str">
            <v>Emulsión CRR-1m</v>
          </cell>
          <cell r="D138">
            <v>1436.4687607361959</v>
          </cell>
        </row>
        <row r="139">
          <cell r="B139" t="str">
            <v>lt</v>
          </cell>
          <cell r="C139" t="str">
            <v>Emulsión CRR-2</v>
          </cell>
          <cell r="D139">
            <v>1291.011202096325</v>
          </cell>
        </row>
        <row r="140">
          <cell r="B140" t="str">
            <v>lt</v>
          </cell>
          <cell r="C140" t="str">
            <v>Emulsión CRR-2m</v>
          </cell>
          <cell r="D140">
            <v>1493.5282938327414</v>
          </cell>
        </row>
        <row r="141">
          <cell r="B141" t="str">
            <v>kg</v>
          </cell>
          <cell r="C141" t="str">
            <v xml:space="preserve">Escolta y transporte (una tarifa por cada m3 escoltado y transportado)
</v>
          </cell>
          <cell r="D141">
            <v>5875.9670003228921</v>
          </cell>
        </row>
        <row r="142">
          <cell r="B142" t="str">
            <v>%</v>
          </cell>
          <cell r="C142" t="str">
            <v>Escolta y trasporte (Tarifa Porcentual de 40 %) por cada Metro Cubico exportado y trasportado</v>
          </cell>
          <cell r="D142">
            <v>3.0114739696625089E-2</v>
          </cell>
        </row>
        <row r="143">
          <cell r="B143" t="str">
            <v>kg</v>
          </cell>
          <cell r="C143" t="str">
            <v>Esferas reflectivas</v>
          </cell>
          <cell r="D143">
            <v>5521.1048111075197</v>
          </cell>
        </row>
        <row r="144">
          <cell r="B144" t="str">
            <v>glo</v>
          </cell>
          <cell r="C144" t="str">
            <v xml:space="preserve">Estacas, Pintura, Tachuelas, Hilo (localización de estructuras y carreteras)
</v>
          </cell>
          <cell r="D144">
            <v>597.14685179205674</v>
          </cell>
        </row>
        <row r="145">
          <cell r="B145" t="str">
            <v>m</v>
          </cell>
          <cell r="C145" t="str">
            <v xml:space="preserve">Estacón en madera viva diámetro mayor a 10 cm, L=2 m 
</v>
          </cell>
          <cell r="D145">
            <v>5830.8399095899249</v>
          </cell>
        </row>
        <row r="146">
          <cell r="B146" t="str">
            <v>u</v>
          </cell>
          <cell r="C146" t="str">
            <v xml:space="preserve">Estoperol en resina de 11X3 cm
</v>
          </cell>
          <cell r="D146">
            <v>2186.0402324830479</v>
          </cell>
        </row>
        <row r="147">
          <cell r="B147" t="str">
            <v>lb</v>
          </cell>
          <cell r="C147" t="str">
            <v>Explosivos  75% (INDUGEL)</v>
          </cell>
          <cell r="D147">
            <v>12082.883123161122</v>
          </cell>
        </row>
        <row r="148">
          <cell r="B148" t="str">
            <v>lt</v>
          </cell>
          <cell r="C148" t="str">
            <v>Fertilizante Orgánico Mineral</v>
          </cell>
          <cell r="D148">
            <v>25302.654827252176</v>
          </cell>
        </row>
        <row r="149">
          <cell r="B149" t="str">
            <v>m2</v>
          </cell>
          <cell r="C149" t="str">
            <v>FORMALETA (Depende para que sea el Concreto)</v>
          </cell>
          <cell r="D149">
            <v>17331.951243138519</v>
          </cell>
        </row>
        <row r="150">
          <cell r="B150" t="str">
            <v>m2</v>
          </cell>
          <cell r="C150" t="str">
            <v xml:space="preserve">Formaleta (gaviones, juntas de bordillos, juntas de cunetas, muros, concretos clase D,E, F y G)
</v>
          </cell>
          <cell r="D150">
            <v>4529.5005489183077</v>
          </cell>
        </row>
        <row r="151">
          <cell r="B151" t="str">
            <v>m2</v>
          </cell>
          <cell r="C151" t="str">
            <v xml:space="preserve">Formaleta concreto clase A,B y C
</v>
          </cell>
          <cell r="D151">
            <v>17166.922521795284</v>
          </cell>
        </row>
        <row r="152">
          <cell r="B152" t="str">
            <v>m2</v>
          </cell>
          <cell r="C152" t="str">
            <v>Formaleta Metálica</v>
          </cell>
          <cell r="D152">
            <v>14891.677575072648</v>
          </cell>
        </row>
        <row r="153">
          <cell r="B153" t="str">
            <v>m</v>
          </cell>
          <cell r="C153" t="str">
            <v xml:space="preserve">Formaleta para baranda de concreto
</v>
          </cell>
          <cell r="D153">
            <v>22273.892412011621</v>
          </cell>
        </row>
        <row r="154">
          <cell r="B154" t="str">
            <v>m2</v>
          </cell>
          <cell r="C154" t="str">
            <v>Formaleta para muros</v>
          </cell>
          <cell r="D154">
            <v>6777.459347755891</v>
          </cell>
        </row>
        <row r="155">
          <cell r="B155" t="str">
            <v>glo</v>
          </cell>
          <cell r="C155" t="str">
            <v xml:space="preserve">Formaleta, platina y accesorios (escamas en concreto)
</v>
          </cell>
          <cell r="D155">
            <v>122793.96228608329</v>
          </cell>
        </row>
        <row r="156">
          <cell r="B156" t="str">
            <v>u</v>
          </cell>
          <cell r="C156" t="str">
            <v>Fulminantes</v>
          </cell>
          <cell r="D156">
            <v>850.06845334194361</v>
          </cell>
        </row>
        <row r="157">
          <cell r="B157" t="str">
            <v>kg</v>
          </cell>
          <cell r="C157" t="str">
            <v>Fundente</v>
          </cell>
          <cell r="D157">
            <v>32370.816596706485</v>
          </cell>
        </row>
        <row r="158">
          <cell r="B158" t="str">
            <v>kg</v>
          </cell>
          <cell r="C158" t="str">
            <v>Gas propano</v>
          </cell>
          <cell r="D158">
            <v>2901.7768808524374</v>
          </cell>
        </row>
        <row r="159">
          <cell r="B159" t="str">
            <v>m</v>
          </cell>
          <cell r="C159" t="str">
            <v xml:space="preserve">Geodren circular diámetro 100 mm y altura 2.00 M
</v>
          </cell>
          <cell r="D159">
            <v>75491.325992896338</v>
          </cell>
        </row>
        <row r="160">
          <cell r="B160" t="str">
            <v>m</v>
          </cell>
          <cell r="C160" t="str">
            <v xml:space="preserve">Geodren planar Diamet 100 mm y h=0.50
</v>
          </cell>
          <cell r="D160">
            <v>16013.820406845331</v>
          </cell>
        </row>
        <row r="161">
          <cell r="B161" t="str">
            <v>m</v>
          </cell>
          <cell r="C161" t="str">
            <v xml:space="preserve">Geodren planar Diamet 100 mm y h=1.00
</v>
          </cell>
          <cell r="D161">
            <v>32935.429964481751</v>
          </cell>
        </row>
        <row r="162">
          <cell r="B162" t="str">
            <v>m</v>
          </cell>
          <cell r="C162" t="str">
            <v xml:space="preserve">Geodren planar Diamet 100 mm y h=2.00
</v>
          </cell>
          <cell r="D162">
            <v>57761.626670971898</v>
          </cell>
        </row>
        <row r="163">
          <cell r="B163" t="str">
            <v>m2</v>
          </cell>
          <cell r="C163" t="str">
            <v>Geomalla Biaxial Para Refuerzo Pbx-11</v>
          </cell>
          <cell r="D163">
            <v>8319.1267032612177</v>
          </cell>
        </row>
        <row r="164">
          <cell r="B164" t="str">
            <v>m2</v>
          </cell>
          <cell r="C164" t="str">
            <v>Geomalla Biaxial Para Refuerzo Pbx-11</v>
          </cell>
          <cell r="D164">
            <v>8319.1267032612177</v>
          </cell>
        </row>
        <row r="165">
          <cell r="B165" t="str">
            <v>m2</v>
          </cell>
          <cell r="C165" t="str">
            <v>Geomalla Biaxial Para Refuerzo Pbx-12</v>
          </cell>
          <cell r="D165">
            <v>9979.3469686957142</v>
          </cell>
        </row>
        <row r="166">
          <cell r="B166" t="str">
            <v>m2</v>
          </cell>
          <cell r="C166" t="str">
            <v>Geomalla Biaxial Para Refuerzo Pbx-12</v>
          </cell>
          <cell r="D166">
            <v>9348.1985948325037</v>
          </cell>
        </row>
        <row r="167">
          <cell r="B167" t="str">
            <v>m2</v>
          </cell>
          <cell r="C167" t="str">
            <v>Geomalla en fibra de vidrio GLASGRID 8511</v>
          </cell>
          <cell r="D167">
            <v>9261.8841020342261</v>
          </cell>
        </row>
        <row r="168">
          <cell r="B168" t="str">
            <v>m2</v>
          </cell>
          <cell r="C168" t="str">
            <v>Geomalla en fibra de vidrio GLASGRID 8511</v>
          </cell>
          <cell r="D168">
            <v>9261.8841020342261</v>
          </cell>
        </row>
        <row r="169">
          <cell r="B169" t="str">
            <v>M2</v>
          </cell>
          <cell r="C169" t="str">
            <v>Geomalla Forgrid UX100</v>
          </cell>
          <cell r="D169">
            <v>13961.387846948659</v>
          </cell>
        </row>
        <row r="170">
          <cell r="B170" t="str">
            <v>m2</v>
          </cell>
          <cell r="C170" t="str">
            <v>Geomalla Fort Gird UX-50</v>
          </cell>
          <cell r="D170">
            <v>8728.5343629318686</v>
          </cell>
        </row>
        <row r="171">
          <cell r="B171" t="str">
            <v>m2</v>
          </cell>
          <cell r="C171" t="str">
            <v>Geomalla Tipo Asphalt</v>
          </cell>
          <cell r="D171">
            <v>9497.506120919239</v>
          </cell>
        </row>
        <row r="172">
          <cell r="B172" t="str">
            <v>m2</v>
          </cell>
          <cell r="C172" t="str">
            <v>Geomalla Tipo Asphalt</v>
          </cell>
          <cell r="D172">
            <v>10148.024456140714</v>
          </cell>
        </row>
        <row r="173">
          <cell r="B173" t="str">
            <v>m2</v>
          </cell>
          <cell r="C173" t="str">
            <v>Geomalla Uniaxial Pbx-11</v>
          </cell>
          <cell r="D173">
            <v>12424.366388290322</v>
          </cell>
        </row>
        <row r="174">
          <cell r="B174" t="str">
            <v>m2</v>
          </cell>
          <cell r="C174" t="str">
            <v>Geomalla Uniaxial Pbx-11</v>
          </cell>
          <cell r="D174">
            <v>12251.404609182599</v>
          </cell>
        </row>
        <row r="175">
          <cell r="B175" t="str">
            <v>m2</v>
          </cell>
          <cell r="C175" t="str">
            <v xml:space="preserve">Geoterxtil T-4000 o similar </v>
          </cell>
          <cell r="D175">
            <v>10257.492670326121</v>
          </cell>
        </row>
        <row r="176">
          <cell r="B176" t="str">
            <v>M2</v>
          </cell>
          <cell r="C176" t="str">
            <v>Geotextil Forte Grid UX-165</v>
          </cell>
          <cell r="D176">
            <v>12257.77720374556</v>
          </cell>
        </row>
        <row r="177">
          <cell r="B177" t="str">
            <v>M2</v>
          </cell>
          <cell r="C177" t="str">
            <v>Geotextil Fortex BX-40</v>
          </cell>
          <cell r="D177">
            <v>3926.0568937681624</v>
          </cell>
        </row>
        <row r="178">
          <cell r="B178" t="str">
            <v>m2</v>
          </cell>
          <cell r="C178" t="str">
            <v>Geotextil No Tejido</v>
          </cell>
          <cell r="D178">
            <v>5613.6001937358724</v>
          </cell>
        </row>
        <row r="179">
          <cell r="B179" t="str">
            <v>m2</v>
          </cell>
          <cell r="C179" t="str">
            <v>Geotextil No Tejido para reparación</v>
          </cell>
          <cell r="D179">
            <v>5718.5469163706803</v>
          </cell>
        </row>
        <row r="180">
          <cell r="B180" t="str">
            <v>m2</v>
          </cell>
          <cell r="C180" t="str">
            <v>Geotextil Nt Repav 450 O Similar (Proveedores Pavco, Lafayet, Geomatrix, Tensar, Omnes U Otros)</v>
          </cell>
          <cell r="D180">
            <v>5383.7668711656434</v>
          </cell>
        </row>
        <row r="181">
          <cell r="B181" t="str">
            <v>m2</v>
          </cell>
          <cell r="C181" t="str">
            <v>Geotextil Nt-2500 O Similar (Proveedores, Pavco, Geomatrix, Tensar, Omnes U Otros)</v>
          </cell>
          <cell r="D181">
            <v>5581.0667097190817</v>
          </cell>
        </row>
        <row r="182">
          <cell r="B182" t="str">
            <v>m2</v>
          </cell>
          <cell r="C182" t="str">
            <v xml:space="preserve">Geotextil NT-3000 o similar (proveedores, Tensar, Omnes u otros)
</v>
          </cell>
          <cell r="D182">
            <v>7104.8931223764921</v>
          </cell>
        </row>
        <row r="183">
          <cell r="B183" t="str">
            <v>m2</v>
          </cell>
          <cell r="C183" t="str">
            <v>Geotextil T-2100 O Similar (Proveedores Pavco, Lafayet, Geomatrix, Tensar, Omnes U Otros)</v>
          </cell>
          <cell r="D183">
            <v>5676.5682273167577</v>
          </cell>
        </row>
        <row r="184">
          <cell r="B184" t="str">
            <v>m2</v>
          </cell>
          <cell r="C184" t="str">
            <v>Geotextil T-2400 O Similar (Proveedores Lafayet, Pavco, Geomatrix, Tensar, Omnes U Otros)</v>
          </cell>
          <cell r="D184">
            <v>6522.4388117533081</v>
          </cell>
        </row>
        <row r="185">
          <cell r="B185" t="str">
            <v>m2</v>
          </cell>
          <cell r="C185" t="str">
            <v>Geotextil Tejido</v>
          </cell>
          <cell r="D185">
            <v>6649.4243461414262</v>
          </cell>
        </row>
        <row r="186">
          <cell r="B186" t="str">
            <v>m2</v>
          </cell>
          <cell r="C186" t="str">
            <v>Geotextil Tejido</v>
          </cell>
          <cell r="D186">
            <v>6272.6656118824658</v>
          </cell>
        </row>
        <row r="187">
          <cell r="B187" t="str">
            <v>kg</v>
          </cell>
          <cell r="C187" t="str">
            <v>Grapas</v>
          </cell>
          <cell r="D187">
            <v>6104.7508556667735</v>
          </cell>
        </row>
        <row r="188">
          <cell r="B188" t="str">
            <v>u</v>
          </cell>
          <cell r="C188" t="str">
            <v>Grata de limpieza</v>
          </cell>
          <cell r="D188">
            <v>5247.3361317403924</v>
          </cell>
        </row>
        <row r="189">
          <cell r="B189" t="str">
            <v>m3</v>
          </cell>
          <cell r="C189" t="str">
            <v>Gravilla</v>
          </cell>
          <cell r="D189">
            <v>61727.038585728114</v>
          </cell>
        </row>
        <row r="190">
          <cell r="B190" t="str">
            <v>m</v>
          </cell>
          <cell r="C190" t="str">
            <v>Guadua</v>
          </cell>
          <cell r="D190">
            <v>2041.2137552470131</v>
          </cell>
        </row>
        <row r="191">
          <cell r="B191" t="str">
            <v>kg</v>
          </cell>
          <cell r="C191" t="str">
            <v>Impermeabilizante para Concreto</v>
          </cell>
          <cell r="D191">
            <v>10896.618211172101</v>
          </cell>
        </row>
        <row r="192">
          <cell r="B192" t="str">
            <v>kg</v>
          </cell>
          <cell r="C192" t="str">
            <v>Impermeabilizante para concreto</v>
          </cell>
          <cell r="D192">
            <v>10896.618211172101</v>
          </cell>
        </row>
        <row r="193">
          <cell r="B193" t="str">
            <v>kg</v>
          </cell>
          <cell r="C193" t="str">
            <v>Imprimante y puente de adherencia</v>
          </cell>
          <cell r="D193">
            <v>53493.443461414266</v>
          </cell>
        </row>
        <row r="194">
          <cell r="B194" t="str">
            <v>m</v>
          </cell>
          <cell r="C194" t="str">
            <v>Junta elastomérica Jeene (J 8097VV)</v>
          </cell>
          <cell r="D194">
            <v>629984.68130448821</v>
          </cell>
        </row>
        <row r="195">
          <cell r="B195" t="str">
            <v>u</v>
          </cell>
          <cell r="C195" t="str">
            <v>Lamina 1,22 X 2,44 X 1/2´´</v>
          </cell>
          <cell r="D195">
            <v>652222.89183080383</v>
          </cell>
        </row>
        <row r="196">
          <cell r="B196" t="str">
            <v>u</v>
          </cell>
          <cell r="C196" t="str">
            <v>Lamina 1,22 X 2,44 X 1/4´´</v>
          </cell>
          <cell r="D196">
            <v>368311.35978441773</v>
          </cell>
        </row>
        <row r="197">
          <cell r="B197" t="str">
            <v>m2</v>
          </cell>
          <cell r="C197" t="str">
            <v>Láminas impermeabilizantes</v>
          </cell>
          <cell r="D197">
            <v>2438.9618340329343</v>
          </cell>
        </row>
        <row r="198">
          <cell r="B198" t="str">
            <v>u</v>
          </cell>
          <cell r="C198" t="str">
            <v>Lechada Para Ductos (Acero De Preesfuerzo)</v>
          </cell>
          <cell r="D198">
            <v>1000.1422667097189</v>
          </cell>
        </row>
        <row r="199">
          <cell r="B199" t="str">
            <v>lt</v>
          </cell>
          <cell r="C199" t="str">
            <v xml:space="preserve">Lechada para ductos (tensionamiento)
</v>
          </cell>
          <cell r="D199">
            <v>1000.1422667097189</v>
          </cell>
        </row>
        <row r="200">
          <cell r="B200" t="str">
            <v>u</v>
          </cell>
          <cell r="C200" t="str">
            <v>Limpiador 1/4 de galón (anclajes)</v>
          </cell>
          <cell r="D200">
            <v>26443.414942695628</v>
          </cell>
        </row>
        <row r="201">
          <cell r="B201" t="str">
            <v>m</v>
          </cell>
          <cell r="C201" t="str">
            <v>Listón en guadua para empradizar</v>
          </cell>
          <cell r="D201">
            <v>1923.6734258960282</v>
          </cell>
        </row>
        <row r="202">
          <cell r="B202" t="str">
            <v>u</v>
          </cell>
          <cell r="C202" t="str">
            <v>Lubricante Pvc X 500 G</v>
          </cell>
          <cell r="D202">
            <v>22651.175879883755</v>
          </cell>
        </row>
        <row r="203">
          <cell r="B203" t="str">
            <v>u</v>
          </cell>
          <cell r="C203" t="str">
            <v>Malla Ciclónica Para Gaviones Galvanizada Aleación Zn-5A1-Mm Cal 12 (2M3)</v>
          </cell>
          <cell r="D203">
            <v>128949.08756861478</v>
          </cell>
        </row>
        <row r="204">
          <cell r="B204" t="str">
            <v>u</v>
          </cell>
          <cell r="C204" t="str">
            <v>Malla Ciclónica Para Gaviones Galvanizada Aleación Zn-5A1-Mm Y Plastificada Pvc Cal 12 (2M3)</v>
          </cell>
          <cell r="D204">
            <v>140122.76512754275</v>
          </cell>
        </row>
        <row r="205">
          <cell r="B205" t="str">
            <v>u</v>
          </cell>
          <cell r="C205" t="str">
            <v>Malla Ciclónica Para Gaviones Galvanizada Y Plastificada Con Pvc Cal 12 (2M3)</v>
          </cell>
          <cell r="D205">
            <v>140122.76512754275</v>
          </cell>
        </row>
        <row r="206">
          <cell r="B206" t="str">
            <v>m2</v>
          </cell>
          <cell r="C206" t="str">
            <v>Malla Electrosoldada de 5/16</v>
          </cell>
          <cell r="D206">
            <v>6579.2260081046161</v>
          </cell>
        </row>
        <row r="207">
          <cell r="B207" t="str">
            <v>m2</v>
          </cell>
          <cell r="C207" t="str">
            <v xml:space="preserve">Malla eslabonada, calibre 10, 6 ojos
</v>
          </cell>
          <cell r="D207">
            <v>13865.701905865202</v>
          </cell>
        </row>
        <row r="208">
          <cell r="B208" t="str">
            <v>u</v>
          </cell>
          <cell r="C208" t="str">
            <v>Malla Para Colchagaviones Espesor 0,30 M</v>
          </cell>
          <cell r="D208">
            <v>70168.73975006929</v>
          </cell>
        </row>
        <row r="209">
          <cell r="B209" t="str">
            <v>u</v>
          </cell>
          <cell r="C209" t="str">
            <v>Malla para gaviones (2M3)</v>
          </cell>
          <cell r="D209">
            <v>98193.925766871151</v>
          </cell>
        </row>
        <row r="210">
          <cell r="B210" t="str">
            <v>m</v>
          </cell>
          <cell r="C210" t="str">
            <v>Manguera De Alta Presión</v>
          </cell>
          <cell r="D210">
            <v>74668.420258848899</v>
          </cell>
        </row>
        <row r="211">
          <cell r="B211" t="str">
            <v>m</v>
          </cell>
          <cell r="C211" t="str">
            <v>Manguera de alta presión</v>
          </cell>
          <cell r="D211">
            <v>72832.55282391145</v>
          </cell>
        </row>
        <row r="212">
          <cell r="B212" t="str">
            <v>m</v>
          </cell>
          <cell r="C212" t="str">
            <v>Manguera de polietileno de 3´´</v>
          </cell>
          <cell r="D212">
            <v>6847.7736519212131</v>
          </cell>
        </row>
        <row r="213">
          <cell r="B213" t="str">
            <v>m2</v>
          </cell>
          <cell r="C213" t="str">
            <v>Manto de refuerzo de vegetación tipo 5A</v>
          </cell>
          <cell r="D213">
            <v>8516.951275427833</v>
          </cell>
        </row>
        <row r="214">
          <cell r="B214" t="str">
            <v>m2</v>
          </cell>
          <cell r="C214" t="str">
            <v>Manto Permanente (Protección de Taludes)</v>
          </cell>
          <cell r="D214">
            <v>7714.6335808847261</v>
          </cell>
        </row>
        <row r="215">
          <cell r="B215" t="str">
            <v>m2</v>
          </cell>
          <cell r="C215" t="str">
            <v>Manto Temporal (Protección de Taludes)</v>
          </cell>
          <cell r="D215">
            <v>3909.7901517597666</v>
          </cell>
        </row>
        <row r="216">
          <cell r="B216" t="str">
            <v>m3</v>
          </cell>
          <cell r="C216" t="str">
            <v xml:space="preserve">Material  de afirmado de la Zona </v>
          </cell>
          <cell r="D216">
            <v>19745.73036359145</v>
          </cell>
        </row>
        <row r="217">
          <cell r="B217" t="str">
            <v>m3</v>
          </cell>
          <cell r="C217" t="str">
            <v>Material  Granular Tipo SBG</v>
          </cell>
          <cell r="D217">
            <v>44100.711785598964</v>
          </cell>
        </row>
        <row r="218">
          <cell r="B218" t="str">
            <v>m3</v>
          </cell>
          <cell r="C218" t="str">
            <v>Material de afirmado</v>
          </cell>
          <cell r="D218">
            <v>28723.917985146909</v>
          </cell>
        </row>
        <row r="219">
          <cell r="B219" t="str">
            <v>m3</v>
          </cell>
          <cell r="C219" t="str">
            <v xml:space="preserve">Material de Base </v>
          </cell>
          <cell r="D219">
            <v>49600</v>
          </cell>
        </row>
        <row r="220">
          <cell r="B220" t="str">
            <v>m3</v>
          </cell>
          <cell r="C220" t="str">
            <v>Material de base (gradación 1)</v>
          </cell>
          <cell r="D220">
            <v>40513.289105424599</v>
          </cell>
        </row>
        <row r="221">
          <cell r="B221" t="str">
            <v>m3</v>
          </cell>
          <cell r="C221" t="str">
            <v>Material de base (gradación 2)</v>
          </cell>
          <cell r="D221">
            <v>40145.868005812066</v>
          </cell>
        </row>
        <row r="222">
          <cell r="B222" t="str">
            <v>m3</v>
          </cell>
          <cell r="C222" t="str">
            <v>Material de base (gradación 3)</v>
          </cell>
          <cell r="D222">
            <v>58752</v>
          </cell>
        </row>
        <row r="223">
          <cell r="B223" t="str">
            <v>m3</v>
          </cell>
          <cell r="C223" t="str">
            <v>Material de base procesado en planta (gradación 1, 2)</v>
          </cell>
          <cell r="D223">
            <v>46582.701775912166</v>
          </cell>
        </row>
        <row r="224">
          <cell r="B224" t="str">
            <v>m3</v>
          </cell>
          <cell r="C224" t="str">
            <v>Material de base reciclada (manejo)</v>
          </cell>
          <cell r="D224">
            <v>7007.292670326121</v>
          </cell>
        </row>
        <row r="225">
          <cell r="B225" t="str">
            <v>m3</v>
          </cell>
          <cell r="C225" t="str">
            <v>Material de la zona (para estabilizar bases)</v>
          </cell>
          <cell r="D225">
            <v>19152.203768287814</v>
          </cell>
        </row>
        <row r="226">
          <cell r="B226" t="str">
            <v>m3</v>
          </cell>
          <cell r="C226" t="str">
            <v>Material de Recebo Para Relleno</v>
          </cell>
          <cell r="D226">
            <v>16529.108814982239</v>
          </cell>
        </row>
        <row r="227">
          <cell r="B227" t="str">
            <v>m3</v>
          </cell>
          <cell r="C227" t="str">
            <v>Material de Remoción</v>
          </cell>
          <cell r="D227">
            <v>4863.2311268969961</v>
          </cell>
        </row>
        <row r="228">
          <cell r="B228" t="str">
            <v>m3</v>
          </cell>
          <cell r="C228" t="str">
            <v xml:space="preserve">Material de Sub- Base CBR=20%
</v>
          </cell>
          <cell r="D228">
            <v>37745.138262834997</v>
          </cell>
        </row>
        <row r="229">
          <cell r="B229" t="str">
            <v>m3</v>
          </cell>
          <cell r="C229" t="str">
            <v xml:space="preserve">Material de Sub- Base CBR=30%
</v>
          </cell>
          <cell r="D229">
            <v>31176.664571197933</v>
          </cell>
        </row>
        <row r="230">
          <cell r="B230" t="str">
            <v>m3</v>
          </cell>
          <cell r="C230" t="str">
            <v xml:space="preserve">Material de Sub Base CBR=40% </v>
          </cell>
          <cell r="D230">
            <v>34300</v>
          </cell>
        </row>
        <row r="231">
          <cell r="B231" t="str">
            <v>m3</v>
          </cell>
          <cell r="C231" t="str">
            <v xml:space="preserve">Material de Sub- Base para bacheo
</v>
          </cell>
          <cell r="D231">
            <v>35782.889220277684</v>
          </cell>
        </row>
        <row r="232">
          <cell r="B232" t="str">
            <v>m3</v>
          </cell>
          <cell r="C232" t="str">
            <v xml:space="preserve">Material de Sub- Base procesado en planta (tipo 1 o tipo 2)
</v>
          </cell>
          <cell r="D232">
            <v>39594.299515660314</v>
          </cell>
        </row>
        <row r="233">
          <cell r="B233" t="str">
            <v>m3</v>
          </cell>
          <cell r="C233" t="str">
            <v>Material drenante (3´´)</v>
          </cell>
          <cell r="D233">
            <v>47161.563655272839</v>
          </cell>
        </row>
        <row r="234">
          <cell r="B234" t="str">
            <v>m3</v>
          </cell>
          <cell r="C234" t="str">
            <v>Material filtrante (6´´)</v>
          </cell>
          <cell r="D234">
            <v>47683.5928963513</v>
          </cell>
        </row>
        <row r="235">
          <cell r="B235" t="str">
            <v>m3</v>
          </cell>
          <cell r="C235" t="str">
            <v>Material Granular Tipo  BG</v>
          </cell>
          <cell r="D235">
            <v>48986.768824669023</v>
          </cell>
        </row>
        <row r="236">
          <cell r="B236" t="str">
            <v>m3</v>
          </cell>
          <cell r="C236" t="str">
            <v>Material para pedraplén</v>
          </cell>
          <cell r="D236">
            <v>46691.461562802702</v>
          </cell>
        </row>
        <row r="237">
          <cell r="B237" t="str">
            <v>m3</v>
          </cell>
          <cell r="C237" t="str">
            <v>Material para solado y atraque</v>
          </cell>
          <cell r="D237">
            <v>28610.050791088146</v>
          </cell>
        </row>
        <row r="238">
          <cell r="B238" t="str">
            <v>m3</v>
          </cell>
          <cell r="C238" t="str">
            <v xml:space="preserve">Material seleccionado para Relleno
</v>
          </cell>
          <cell r="D238">
            <v>22402.040500484301</v>
          </cell>
        </row>
        <row r="239">
          <cell r="B239" t="str">
            <v>m</v>
          </cell>
          <cell r="C239" t="str">
            <v>Mecha Lenta</v>
          </cell>
          <cell r="D239">
            <v>824.88123990958979</v>
          </cell>
        </row>
        <row r="240">
          <cell r="B240" t="str">
            <v>m3</v>
          </cell>
          <cell r="C240" t="str">
            <v xml:space="preserve">Mezcla abierta en caliente MAC-1
</v>
          </cell>
          <cell r="D240">
            <v>451599.39057152072</v>
          </cell>
        </row>
        <row r="241">
          <cell r="B241" t="str">
            <v>m3</v>
          </cell>
          <cell r="C241" t="str">
            <v xml:space="preserve">Mezcla abierta en caliente MAC-2
</v>
          </cell>
          <cell r="D241">
            <v>406181.59741685493</v>
          </cell>
        </row>
        <row r="242">
          <cell r="B242" t="str">
            <v>m3</v>
          </cell>
          <cell r="C242" t="str">
            <v xml:space="preserve">Mezcla abierta en caliente MAC-3
</v>
          </cell>
          <cell r="D242">
            <v>417962.91649983847</v>
          </cell>
        </row>
        <row r="243">
          <cell r="B243" t="str">
            <v>M3</v>
          </cell>
          <cell r="C243" t="str">
            <v>Mezcla Abierta en Frio  MAF-25</v>
          </cell>
          <cell r="D243">
            <v>360135.17339360667</v>
          </cell>
        </row>
        <row r="244">
          <cell r="B244" t="str">
            <v>m3</v>
          </cell>
          <cell r="C244" t="str">
            <v>Mezcla Abierta en Frío MAF-19</v>
          </cell>
          <cell r="D244">
            <v>354989.63558282203</v>
          </cell>
        </row>
        <row r="245">
          <cell r="B245" t="str">
            <v>m3</v>
          </cell>
          <cell r="C245" t="str">
            <v xml:space="preserve">Mezcla Abierta en Frio MAF-38 </v>
          </cell>
          <cell r="D245">
            <v>245583.7267032612</v>
          </cell>
        </row>
        <row r="246">
          <cell r="B246" t="str">
            <v>m3</v>
          </cell>
          <cell r="C246" t="str">
            <v>Mezcla Densa en caliente MDC-0</v>
          </cell>
          <cell r="D246">
            <v>310696.87129480136</v>
          </cell>
        </row>
        <row r="247">
          <cell r="B247" t="str">
            <v>m3</v>
          </cell>
          <cell r="C247" t="str">
            <v>Mezcla Densa en caliente MDC-10</v>
          </cell>
          <cell r="D247">
            <v>409922.42334517266</v>
          </cell>
        </row>
        <row r="248">
          <cell r="B248" t="str">
            <v>m3</v>
          </cell>
          <cell r="C248" t="str">
            <v>Mezcla densa en Caliente MDC-19</v>
          </cell>
          <cell r="D248">
            <v>371923.2615402001</v>
          </cell>
        </row>
        <row r="249">
          <cell r="B249" t="str">
            <v>m3</v>
          </cell>
          <cell r="C249" t="str">
            <v>Mezcla densa en Caliente MDC-25</v>
          </cell>
          <cell r="D249">
            <v>361654.10229254118</v>
          </cell>
        </row>
        <row r="250">
          <cell r="B250" t="str">
            <v>m3</v>
          </cell>
          <cell r="C250" t="str">
            <v>Mezcla Densa en Frio MDF-19</v>
          </cell>
          <cell r="D250">
            <v>250878.28886018725</v>
          </cell>
        </row>
        <row r="251">
          <cell r="B251" t="str">
            <v>m3</v>
          </cell>
          <cell r="C251" t="str">
            <v>Mezcla Densa en Frio MDF-25</v>
          </cell>
          <cell r="D251">
            <v>253604.80471423955</v>
          </cell>
        </row>
        <row r="252">
          <cell r="B252" t="str">
            <v>m3</v>
          </cell>
          <cell r="C252" t="str">
            <v>Mezcla Densa en Frio MDF-38</v>
          </cell>
          <cell r="D252">
            <v>250427.01795285757</v>
          </cell>
        </row>
        <row r="253">
          <cell r="B253" t="str">
            <v>m3</v>
          </cell>
          <cell r="C253" t="str">
            <v>Mezcla Densa en Frio para Bacheo</v>
          </cell>
          <cell r="D253">
            <v>259717.42657410394</v>
          </cell>
        </row>
        <row r="254">
          <cell r="B254" t="str">
            <v>m3</v>
          </cell>
          <cell r="C254" t="str">
            <v>Mezcla discontinua en caliente F-1</v>
          </cell>
          <cell r="D254">
            <v>288603.48724572157</v>
          </cell>
        </row>
        <row r="255">
          <cell r="B255" t="str">
            <v>m3</v>
          </cell>
          <cell r="C255" t="str">
            <v>Mezcla discontinua en caliente F-2</v>
          </cell>
          <cell r="D255">
            <v>213041.84694865995</v>
          </cell>
        </row>
        <row r="256">
          <cell r="B256" t="str">
            <v>m3</v>
          </cell>
          <cell r="C256" t="str">
            <v xml:space="preserve">Mezcla discontinua en caliente M-1
</v>
          </cell>
          <cell r="D256">
            <v>323661.9894091055</v>
          </cell>
        </row>
        <row r="257">
          <cell r="B257" t="str">
            <v>m3</v>
          </cell>
          <cell r="C257" t="str">
            <v xml:space="preserve">Mezcla discontinua en caliente M-2
</v>
          </cell>
          <cell r="D257">
            <v>169602.2995156603</v>
          </cell>
        </row>
        <row r="258">
          <cell r="B258" t="str">
            <v>m2</v>
          </cell>
          <cell r="C258" t="str">
            <v>Mezcla Fértil</v>
          </cell>
          <cell r="D258">
            <v>15177.395027445913</v>
          </cell>
        </row>
        <row r="259">
          <cell r="B259" t="str">
            <v>m3</v>
          </cell>
          <cell r="C259" t="str">
            <v xml:space="preserve">Mezcla gruesa en caliente tipo MGC-1
</v>
          </cell>
          <cell r="D259">
            <v>401913.41420729732</v>
          </cell>
        </row>
        <row r="260">
          <cell r="B260" t="str">
            <v>m3</v>
          </cell>
          <cell r="C260" t="str">
            <v>Mezcla Semidensa en Caliente MSC-19</v>
          </cell>
          <cell r="D260">
            <v>327036.17948005418</v>
          </cell>
        </row>
        <row r="261">
          <cell r="B261" t="str">
            <v>m3</v>
          </cell>
          <cell r="C261" t="str">
            <v>Mortero 1:3</v>
          </cell>
          <cell r="D261">
            <v>373755.15905715205</v>
          </cell>
        </row>
        <row r="262">
          <cell r="B262" t="str">
            <v>m3</v>
          </cell>
          <cell r="C262" t="str">
            <v>Mortero 1:3 De recubrimiento</v>
          </cell>
          <cell r="D262">
            <v>350408.71113981266</v>
          </cell>
        </row>
        <row r="263">
          <cell r="B263" t="str">
            <v>m3</v>
          </cell>
          <cell r="C263" t="str">
            <v>Mortero 1:3 Para Anillos</v>
          </cell>
          <cell r="D263">
            <v>352209.59690022597</v>
          </cell>
        </row>
        <row r="264">
          <cell r="B264" t="str">
            <v>m3</v>
          </cell>
          <cell r="C264" t="str">
            <v>Mortero alta resistencia (Eucocrete)</v>
          </cell>
          <cell r="D264">
            <v>444958.36196319014</v>
          </cell>
        </row>
        <row r="265">
          <cell r="B265" t="str">
            <v>kg</v>
          </cell>
          <cell r="C265" t="str">
            <v>Mulch Orgánico</v>
          </cell>
          <cell r="D265">
            <v>2532.6299702015131</v>
          </cell>
        </row>
        <row r="266">
          <cell r="B266" t="str">
            <v>kg</v>
          </cell>
          <cell r="C266" t="str">
            <v xml:space="preserve">Nutrientes (para remoción de especies vegetales) (dap, triple 15 o similar) (ítem 201.9)
</v>
          </cell>
          <cell r="D266">
            <v>2302.5310946076843</v>
          </cell>
        </row>
        <row r="267">
          <cell r="B267" t="str">
            <v>m2</v>
          </cell>
          <cell r="C267" t="str">
            <v xml:space="preserve">Obra falsa concreto clase A y B (puntal de 3m metálico)
</v>
          </cell>
          <cell r="D267">
            <v>44365.177526638676</v>
          </cell>
        </row>
        <row r="268">
          <cell r="B268" t="str">
            <v>kg</v>
          </cell>
          <cell r="C268" t="str">
            <v xml:space="preserve">Oxigeno industrial
</v>
          </cell>
          <cell r="D268">
            <v>10533.082763965125</v>
          </cell>
        </row>
        <row r="269">
          <cell r="B269" t="str">
            <v>m</v>
          </cell>
          <cell r="C269" t="str">
            <v xml:space="preserve">Paral en madera rolliza de 3´´ (tablestacados)
</v>
          </cell>
          <cell r="D269">
            <v>7602.5015059735206</v>
          </cell>
        </row>
        <row r="270">
          <cell r="B270" t="str">
            <v>u</v>
          </cell>
          <cell r="C270" t="str">
            <v xml:space="preserve">Paral en madera rolliza de 5´´ y 4,5m de longitud (tablestacados)
</v>
          </cell>
          <cell r="D270">
            <v>35287.286018727791</v>
          </cell>
        </row>
        <row r="271">
          <cell r="B271" t="str">
            <v>u</v>
          </cell>
          <cell r="C271" t="str">
            <v xml:space="preserve">Paral en madera rolliza de 6´´ y 5m de longitud (tablestacados)
</v>
          </cell>
          <cell r="D271">
            <v>52336.930577978681</v>
          </cell>
        </row>
        <row r="272">
          <cell r="B272" t="str">
            <v>u</v>
          </cell>
          <cell r="C272" t="str">
            <v xml:space="preserve">Paral en madera rolliza de 6´´ y 8m de longitud (tablestacados)
</v>
          </cell>
          <cell r="D272">
            <v>58844.47517058441</v>
          </cell>
        </row>
        <row r="273">
          <cell r="B273" t="str">
            <v>kg</v>
          </cell>
          <cell r="C273" t="str">
            <v>Pegante epóxico</v>
          </cell>
          <cell r="D273">
            <v>46868.444916021901</v>
          </cell>
        </row>
        <row r="274">
          <cell r="B274" t="str">
            <v>m</v>
          </cell>
          <cell r="C274" t="str">
            <v>Perfil Hea 200</v>
          </cell>
          <cell r="D274">
            <v>232947.09183080395</v>
          </cell>
        </row>
        <row r="275">
          <cell r="B275" t="str">
            <v>m3</v>
          </cell>
          <cell r="C275" t="str">
            <v xml:space="preserve">Piedra para Concreto Ciclópeo (Rajón o Canto Rodado) </v>
          </cell>
          <cell r="D275">
            <v>43547.07906337746</v>
          </cell>
        </row>
        <row r="276">
          <cell r="B276" t="str">
            <v>m3</v>
          </cell>
          <cell r="C276" t="str">
            <v xml:space="preserve">Piedra para concreto ciclópeo (rajón o canto rodado)
</v>
          </cell>
          <cell r="D276">
            <v>44440.739166935738</v>
          </cell>
        </row>
        <row r="277">
          <cell r="B277" t="str">
            <v>m3</v>
          </cell>
          <cell r="C277" t="str">
            <v xml:space="preserve">Piedra para gavión
</v>
          </cell>
          <cell r="D277">
            <v>41964.744992780106</v>
          </cell>
        </row>
        <row r="278">
          <cell r="B278" t="str">
            <v>m</v>
          </cell>
          <cell r="C278" t="str">
            <v xml:space="preserve">Pilote de madera diam mayor a 18 cm.
</v>
          </cell>
          <cell r="D278">
            <v>59841.67071359379</v>
          </cell>
        </row>
        <row r="279">
          <cell r="B279" t="str">
            <v>m</v>
          </cell>
          <cell r="C279" t="str">
            <v xml:space="preserve">Pilote en madera barbosco de 15*15
</v>
          </cell>
          <cell r="D279">
            <v>57802.928943416206</v>
          </cell>
        </row>
        <row r="280">
          <cell r="B280" t="str">
            <v>gal</v>
          </cell>
          <cell r="C280" t="str">
            <v xml:space="preserve">Pintura acrílica pura para tráfico
</v>
          </cell>
          <cell r="D280">
            <v>76180.825960607035</v>
          </cell>
        </row>
        <row r="281">
          <cell r="B281" t="str">
            <v>gal</v>
          </cell>
          <cell r="C281" t="str">
            <v xml:space="preserve">Pintura acrílica, esmalte o similar </v>
          </cell>
          <cell r="D281">
            <v>72636.775137229561</v>
          </cell>
        </row>
        <row r="282">
          <cell r="B282" t="str">
            <v>gal</v>
          </cell>
          <cell r="C282" t="str">
            <v>Pintura anticorrosiva</v>
          </cell>
          <cell r="D282">
            <v>42978.191145624791</v>
          </cell>
        </row>
        <row r="283">
          <cell r="B283" t="str">
            <v>g</v>
          </cell>
          <cell r="C283" t="str">
            <v xml:space="preserve">Pintura Impermeabilizante </v>
          </cell>
          <cell r="D283">
            <v>41875.841265741037</v>
          </cell>
        </row>
        <row r="284">
          <cell r="B284" t="str">
            <v>g</v>
          </cell>
          <cell r="C284" t="str">
            <v>Pintura Imprimante</v>
          </cell>
          <cell r="D284">
            <v>53251.016532127862</v>
          </cell>
        </row>
        <row r="285">
          <cell r="B285" t="str">
            <v>u</v>
          </cell>
          <cell r="C285" t="str">
            <v xml:space="preserve">Piscina de decantación de (3*3*1)
</v>
          </cell>
          <cell r="D285">
            <v>56498.068130448817</v>
          </cell>
        </row>
        <row r="286">
          <cell r="B286" t="str">
            <v>kg</v>
          </cell>
          <cell r="C286" t="str">
            <v xml:space="preserve">Plastificante (Sikament)
</v>
          </cell>
          <cell r="D286">
            <v>7846.866451404584</v>
          </cell>
        </row>
        <row r="287">
          <cell r="B287" t="str">
            <v>m</v>
          </cell>
          <cell r="C287" t="str">
            <v xml:space="preserve">Platina de 1´´ x 1/4´´ (cerramiento en malla)
</v>
          </cell>
          <cell r="D287">
            <v>3661.5911527284466</v>
          </cell>
        </row>
        <row r="288">
          <cell r="B288" t="str">
            <v>u</v>
          </cell>
          <cell r="C288" t="str">
            <v xml:space="preserve">Poste de madera para cercas </v>
          </cell>
          <cell r="D288">
            <v>9692.4058144675619</v>
          </cell>
        </row>
        <row r="289">
          <cell r="B289" t="str">
            <v>u</v>
          </cell>
          <cell r="C289" t="str">
            <v xml:space="preserve">Poste en angulo de 2*2*1/4 de 3,5m para señal
</v>
          </cell>
          <cell r="D289">
            <v>70758.228802066515</v>
          </cell>
        </row>
        <row r="290">
          <cell r="B290" t="str">
            <v>u</v>
          </cell>
          <cell r="C290" t="str">
            <v>Poste kilometraje</v>
          </cell>
          <cell r="D290">
            <v>75639.125998748466</v>
          </cell>
        </row>
        <row r="291">
          <cell r="B291" t="str">
            <v>u</v>
          </cell>
          <cell r="C291" t="str">
            <v>Postes De Concreto Para Cercas 2,00 Mts</v>
          </cell>
          <cell r="D291">
            <v>34337.51817888279</v>
          </cell>
        </row>
        <row r="292">
          <cell r="B292" t="str">
            <v>u</v>
          </cell>
          <cell r="C292" t="str">
            <v xml:space="preserve">Postes de concreto para cercas
</v>
          </cell>
          <cell r="D292">
            <v>34337.51817888279</v>
          </cell>
        </row>
        <row r="293">
          <cell r="B293" t="str">
            <v>u</v>
          </cell>
          <cell r="C293" t="str">
            <v xml:space="preserve">Postes para defensa metálica (1,80m)
</v>
          </cell>
          <cell r="D293">
            <v>101782.5789473684</v>
          </cell>
        </row>
        <row r="294">
          <cell r="B294" t="str">
            <v>lb</v>
          </cell>
          <cell r="C294" t="str">
            <v>Puntilla</v>
          </cell>
          <cell r="D294">
            <v>2623.6680658701962</v>
          </cell>
        </row>
        <row r="295">
          <cell r="B295" t="str">
            <v>lt</v>
          </cell>
          <cell r="C295" t="str">
            <v>Químico estabilizante (PROBASE)</v>
          </cell>
          <cell r="D295">
            <v>69219.720342912493</v>
          </cell>
        </row>
        <row r="296">
          <cell r="B296" t="str">
            <v>kg</v>
          </cell>
          <cell r="C296" t="str">
            <v xml:space="preserve">Refuerzo de 3/8'' 60000 psi
</v>
          </cell>
          <cell r="D296">
            <v>2467.2974491443329</v>
          </cell>
        </row>
        <row r="297">
          <cell r="B297" t="str">
            <v>kg</v>
          </cell>
          <cell r="C297" t="str">
            <v xml:space="preserve">Resina termoplástica </v>
          </cell>
          <cell r="D297">
            <v>7775.5026800129144</v>
          </cell>
        </row>
        <row r="298">
          <cell r="B298" t="str">
            <v>u</v>
          </cell>
          <cell r="C298" t="str">
            <v>Salida en PVC D=2´´</v>
          </cell>
          <cell r="D298">
            <v>2056.9557636422342</v>
          </cell>
        </row>
        <row r="299">
          <cell r="B299" t="str">
            <v>u</v>
          </cell>
          <cell r="C299" t="str">
            <v xml:space="preserve">Sección De Tope Defensa Metálica </v>
          </cell>
          <cell r="D299">
            <v>43710.309977397475</v>
          </cell>
        </row>
        <row r="300">
          <cell r="B300" t="str">
            <v>u</v>
          </cell>
          <cell r="C300" t="str">
            <v>Sección final de defensa metálica</v>
          </cell>
          <cell r="D300">
            <v>59950.81530513399</v>
          </cell>
        </row>
        <row r="301">
          <cell r="B301" t="str">
            <v>u</v>
          </cell>
          <cell r="C301" t="str">
            <v>Sección tope</v>
          </cell>
          <cell r="D301">
            <v>58197.155569906354</v>
          </cell>
        </row>
        <row r="302">
          <cell r="B302" t="str">
            <v>m</v>
          </cell>
          <cell r="C302" t="str">
            <v>Sello de silicona o sellador autonivelante</v>
          </cell>
          <cell r="D302">
            <v>5503.4061349693238</v>
          </cell>
        </row>
        <row r="303">
          <cell r="B303" t="str">
            <v>kg</v>
          </cell>
          <cell r="C303" t="str">
            <v>Semilla Para Empradizar Tipo Braquiaria</v>
          </cell>
          <cell r="D303">
            <v>40185.149564094281</v>
          </cell>
        </row>
        <row r="304">
          <cell r="B304" t="str">
            <v>kg</v>
          </cell>
          <cell r="C304" t="str">
            <v>Semillas para empradizar</v>
          </cell>
          <cell r="D304">
            <v>33747.717597675161</v>
          </cell>
        </row>
        <row r="305">
          <cell r="B305" t="str">
            <v>u</v>
          </cell>
          <cell r="C305" t="str">
            <v xml:space="preserve">Señal (grupo 1) tablero en lamina galvanizada de 90*90 cm, calibre 16 reflectivo tipo 1./ incluye poste)
</v>
          </cell>
          <cell r="D305">
            <v>258767.13400064575</v>
          </cell>
        </row>
        <row r="306">
          <cell r="B306" t="str">
            <v>u</v>
          </cell>
          <cell r="C306" t="str">
            <v xml:space="preserve">Señal (grupo 1). Tablero en lámina galvanizada de 75cm*75cm, calibre 16, reflectivo tipo 1/ incluye poste )
</v>
          </cell>
          <cell r="D306">
            <v>219842.3945753955</v>
          </cell>
        </row>
        <row r="307">
          <cell r="B307" t="str">
            <v>u</v>
          </cell>
          <cell r="C307" t="str">
            <v xml:space="preserve">Señal (grupo 2). Tablero en lámina galvanizado de 1,2m*0,4m, calibre 16, reflectivo tipo 1. 
</v>
          </cell>
          <cell r="D307">
            <v>185849.86364573991</v>
          </cell>
        </row>
        <row r="308">
          <cell r="B308" t="str">
            <v>u</v>
          </cell>
          <cell r="C308" t="str">
            <v xml:space="preserve">Señal (grupo 3 ferrocarril) (SP-54). Tablero en lámina galvanizado de 2,4m*0,3m, calibre 16, reflectivo tipo 1. 
</v>
          </cell>
          <cell r="D308">
            <v>289332.86696803354</v>
          </cell>
        </row>
        <row r="309">
          <cell r="B309" t="str">
            <v>u</v>
          </cell>
          <cell r="C309" t="str">
            <v xml:space="preserve">Señal (grupo 4). Tablero en lámina galvanizado de 60cm*75cm, calibre 16, reflectivo tipo 1. (delineador de curva horizontal)
</v>
          </cell>
          <cell r="D309">
            <v>164059.5957805129</v>
          </cell>
        </row>
        <row r="310">
          <cell r="B310" t="str">
            <v>m2</v>
          </cell>
          <cell r="C310" t="str">
            <v xml:space="preserve">Señal (grupo 5). Tablero en lámina galvanizado de 0,90m*1,13m, calibre 16, reflectivo tipo 1. 
</v>
          </cell>
          <cell r="D310">
            <v>242800.53961898608</v>
          </cell>
        </row>
        <row r="311">
          <cell r="B311" t="str">
            <v>u</v>
          </cell>
          <cell r="C311" t="str">
            <v>Señal temporal preventiva</v>
          </cell>
          <cell r="D311">
            <v>141250.94239586694</v>
          </cell>
        </row>
        <row r="312">
          <cell r="B312" t="str">
            <v>kg</v>
          </cell>
          <cell r="C312" t="str">
            <v>Sika Color C</v>
          </cell>
          <cell r="D312">
            <v>19038.898442501955</v>
          </cell>
        </row>
        <row r="313">
          <cell r="B313" t="str">
            <v>kg</v>
          </cell>
          <cell r="C313" t="str">
            <v>Sika Top 122</v>
          </cell>
          <cell r="D313">
            <v>5682.6026638682588</v>
          </cell>
        </row>
        <row r="314">
          <cell r="B314" t="str">
            <v>kg</v>
          </cell>
          <cell r="C314" t="str">
            <v>Sika Top Armatec 108</v>
          </cell>
          <cell r="D314">
            <v>14611.732192444299</v>
          </cell>
        </row>
        <row r="315">
          <cell r="B315" t="str">
            <v>kg</v>
          </cell>
          <cell r="C315" t="str">
            <v>Sikadur 32 Primer</v>
          </cell>
          <cell r="D315">
            <v>77429.691959961245</v>
          </cell>
        </row>
        <row r="316">
          <cell r="B316" t="str">
            <v>kg</v>
          </cell>
          <cell r="C316" t="str">
            <v>Sikaset L - Acelerante</v>
          </cell>
          <cell r="D316">
            <v>12801.401226993863</v>
          </cell>
        </row>
        <row r="317">
          <cell r="B317" t="str">
            <v>kg</v>
          </cell>
          <cell r="C317" t="str">
            <v>Soldadura 6013 de 1/8</v>
          </cell>
          <cell r="D317">
            <v>6836.2295124313841</v>
          </cell>
        </row>
        <row r="318">
          <cell r="B318" t="str">
            <v>kg</v>
          </cell>
          <cell r="C318" t="str">
            <v>Soldadura 7018</v>
          </cell>
          <cell r="D318">
            <v>8065.6803680981584</v>
          </cell>
        </row>
        <row r="319">
          <cell r="B319" t="str">
            <v>kg</v>
          </cell>
          <cell r="C319" t="str">
            <v xml:space="preserve">Soldadura E70XX o en arco sumergido
</v>
          </cell>
          <cell r="D319">
            <v>11455.984242815626</v>
          </cell>
        </row>
        <row r="320">
          <cell r="B320" t="str">
            <v>u</v>
          </cell>
          <cell r="C320" t="str">
            <v xml:space="preserve">Soldadura en PVC 1/8 de galón (anclajes)
</v>
          </cell>
          <cell r="D320">
            <v>34440.366343020061</v>
          </cell>
        </row>
        <row r="321">
          <cell r="B321" t="str">
            <v>kg</v>
          </cell>
          <cell r="C321" t="str">
            <v>Soldadura L-70</v>
          </cell>
          <cell r="D321">
            <v>15152.20781401356</v>
          </cell>
        </row>
        <row r="322">
          <cell r="B322" t="str">
            <v>gal</v>
          </cell>
          <cell r="C322" t="str">
            <v xml:space="preserve">Superplastificante Sikament
</v>
          </cell>
          <cell r="D322">
            <v>32100.851647400708</v>
          </cell>
        </row>
        <row r="323">
          <cell r="B323" t="str">
            <v>u</v>
          </cell>
          <cell r="C323" t="str">
            <v xml:space="preserve">Tabla burda en madera aserrada (0,30*0,03*3,00) 
</v>
          </cell>
          <cell r="D323">
            <v>18732.989990313203</v>
          </cell>
        </row>
        <row r="324">
          <cell r="B324" t="str">
            <v>u</v>
          </cell>
          <cell r="C324" t="str">
            <v xml:space="preserve">Tablero en lámina galvanizada de 1,2 cm*0,4 cm, calibre 16, reflectivo tipo 1.
</v>
          </cell>
          <cell r="D324">
            <v>102129.95259928962</v>
          </cell>
        </row>
        <row r="325">
          <cell r="B325" t="str">
            <v>u</v>
          </cell>
          <cell r="C325" t="str">
            <v xml:space="preserve">Tablero en lámina galvanizada de 2,4 m*30 cm, calibre 16, reflectivo tipo 1.
</v>
          </cell>
          <cell r="D325">
            <v>174055.18895705519</v>
          </cell>
        </row>
        <row r="326">
          <cell r="B326" t="str">
            <v>u</v>
          </cell>
          <cell r="C326" t="str">
            <v xml:space="preserve">Tablero en lámina galvanizada de 60 cm*75cm, calibre 16, reflectivo tipo 1
</v>
          </cell>
          <cell r="D326">
            <v>149815.64443009361</v>
          </cell>
        </row>
        <row r="327">
          <cell r="B327" t="str">
            <v>u</v>
          </cell>
          <cell r="C327" t="str">
            <v xml:space="preserve">Tablero en lámina galvanizada de 75cm*75cm, calibre 16, reflectivo tipo 1. Incluye poste de 2*2*1/4´´ 
</v>
          </cell>
          <cell r="D327">
            <v>175424.74368743945</v>
          </cell>
        </row>
        <row r="328">
          <cell r="B328" t="str">
            <v>u</v>
          </cell>
          <cell r="C328" t="str">
            <v xml:space="preserve">Tablero en lámina galvanizado de 0,90m*1,13m, calibre 16, reflectivo tipo 1. </v>
          </cell>
          <cell r="D328">
            <v>271815.16002583143</v>
          </cell>
        </row>
        <row r="329">
          <cell r="B329" t="str">
            <v>u</v>
          </cell>
          <cell r="C329" t="str">
            <v>Tablestaca de madera aserrada (0.25x0.03x3)</v>
          </cell>
          <cell r="D329">
            <v>16530.285685197279</v>
          </cell>
        </row>
        <row r="330">
          <cell r="B330" t="str">
            <v>u</v>
          </cell>
          <cell r="C330" t="str">
            <v xml:space="preserve">Tablestaca en madera aserrada (0,25*0,05*3)
</v>
          </cell>
          <cell r="D330">
            <v>21051.340142579065</v>
          </cell>
        </row>
        <row r="331">
          <cell r="B331" t="str">
            <v>u</v>
          </cell>
          <cell r="C331" t="str">
            <v xml:space="preserve">Tablestaca en madera aserrada (0,3*0,03*3)
</v>
          </cell>
          <cell r="D331">
            <v>18388.975375771999</v>
          </cell>
        </row>
        <row r="332">
          <cell r="B332" t="str">
            <v>u</v>
          </cell>
          <cell r="C332" t="str">
            <v xml:space="preserve">Tablestaca metálica (riel de 70 lb/yarda)
</v>
          </cell>
          <cell r="D332">
            <v>73486.843590571516</v>
          </cell>
        </row>
        <row r="333">
          <cell r="B333" t="str">
            <v>u</v>
          </cell>
          <cell r="C333" t="str">
            <v>Tacha reflectiva</v>
          </cell>
          <cell r="D333">
            <v>4632.3483371004195</v>
          </cell>
        </row>
        <row r="334">
          <cell r="B334" t="str">
            <v>u</v>
          </cell>
          <cell r="C334" t="str">
            <v xml:space="preserve">Tachón en resina de (50*15*8) cm
</v>
          </cell>
          <cell r="D334">
            <v>27475.051985792699</v>
          </cell>
        </row>
        <row r="335">
          <cell r="B335" t="str">
            <v>u</v>
          </cell>
          <cell r="C335" t="str">
            <v xml:space="preserve">Tapón en PVC RD21 de 1´´ (para anclaje)
</v>
          </cell>
          <cell r="D335">
            <v>1323.378172424927</v>
          </cell>
        </row>
        <row r="336">
          <cell r="B336" t="str">
            <v>m3</v>
          </cell>
          <cell r="C336" t="str">
            <v xml:space="preserve">Tierra abonada </v>
          </cell>
          <cell r="D336">
            <v>54615.325691228289</v>
          </cell>
        </row>
        <row r="337">
          <cell r="B337" t="str">
            <v>m3</v>
          </cell>
          <cell r="C337" t="str">
            <v xml:space="preserve">Tierra común
</v>
          </cell>
          <cell r="D337">
            <v>14891.483895724985</v>
          </cell>
        </row>
        <row r="338">
          <cell r="B338" t="str">
            <v>u</v>
          </cell>
          <cell r="C338" t="str">
            <v>Tornillos de Unión de D= 12 mm</v>
          </cell>
          <cell r="D338">
            <v>953.96570875040345</v>
          </cell>
        </row>
        <row r="339">
          <cell r="B339" t="str">
            <v>u</v>
          </cell>
          <cell r="C339" t="str">
            <v>Tornillos para defensa metálica</v>
          </cell>
          <cell r="D339">
            <v>2803.1269615757178</v>
          </cell>
        </row>
        <row r="340">
          <cell r="B340" t="str">
            <v>kg</v>
          </cell>
          <cell r="C340" t="str">
            <v>Torón de tensionmiento 1/2´´ o 5/8´´</v>
          </cell>
          <cell r="D340">
            <v>5211.654246044558</v>
          </cell>
        </row>
        <row r="341">
          <cell r="B341" t="str">
            <v>u</v>
          </cell>
          <cell r="C341" t="str">
            <v>Tramo Curvo De 4,13 M Galvanizado</v>
          </cell>
          <cell r="D341">
            <v>274022.18960284145</v>
          </cell>
        </row>
        <row r="342">
          <cell r="B342" t="str">
            <v>u</v>
          </cell>
          <cell r="C342" t="str">
            <v>Tramo Final O Terminal 2,5 Mm, De 71 Cm Galvanizado</v>
          </cell>
          <cell r="D342">
            <v>59945.567969002252</v>
          </cell>
        </row>
        <row r="343">
          <cell r="B343" t="str">
            <v>m</v>
          </cell>
          <cell r="C343" t="str">
            <v xml:space="preserve">Tramo recto para defensas metálicas (4,13m)
</v>
          </cell>
          <cell r="D343">
            <v>75420.514040722075</v>
          </cell>
        </row>
        <row r="344">
          <cell r="B344" t="str">
            <v>u</v>
          </cell>
          <cell r="C344" t="str">
            <v>Transductores Electrónicos (Incluye Cables, Protección Contra El Concreto Y Panel De Lectura)</v>
          </cell>
          <cell r="D344">
            <v>1409495.3540845977</v>
          </cell>
        </row>
        <row r="345">
          <cell r="B345" t="str">
            <v>u</v>
          </cell>
          <cell r="C345" t="str">
            <v>Transductores electrónicos (incluye cables, protección contra el concreto y panel de lectura)</v>
          </cell>
          <cell r="D345">
            <v>1401612.8057474974</v>
          </cell>
        </row>
        <row r="346">
          <cell r="B346" t="str">
            <v>u</v>
          </cell>
          <cell r="C346" t="str">
            <v>Transductores Mecánicos (Incluye Cables, Protección Contra El Concreto Y Panel De Lectura)</v>
          </cell>
          <cell r="D346">
            <v>882175.85366483685</v>
          </cell>
        </row>
        <row r="347">
          <cell r="B347" t="str">
            <v>u</v>
          </cell>
          <cell r="C347" t="str">
            <v>Transductores mecánicos (incluye cables, protección contra el concreto y panel de lectura)</v>
          </cell>
          <cell r="D347">
            <v>856085.04895059729</v>
          </cell>
        </row>
        <row r="348">
          <cell r="B348" t="str">
            <v>m3</v>
          </cell>
          <cell r="C348" t="str">
            <v xml:space="preserve">Triturado tamaño 1/2''
</v>
          </cell>
          <cell r="D348">
            <v>62693.073167581526</v>
          </cell>
        </row>
        <row r="349">
          <cell r="B349" t="str">
            <v>kg</v>
          </cell>
          <cell r="C349" t="str">
            <v xml:space="preserve">Trompetas de 12 torones (tensionamiento)
</v>
          </cell>
          <cell r="D349">
            <v>67800.830158217621</v>
          </cell>
        </row>
        <row r="350">
          <cell r="B350" t="str">
            <v>m</v>
          </cell>
          <cell r="C350" t="str">
            <v xml:space="preserve">Tubería D=4´´ tipo pesado, E=2mm (baranda metálica)
</v>
          </cell>
          <cell r="D350">
            <v>45669.665288989338</v>
          </cell>
        </row>
        <row r="351">
          <cell r="B351" t="str">
            <v>u</v>
          </cell>
          <cell r="C351" t="str">
            <v xml:space="preserve">Tubería de 10´´ PAA vaciado tremi de 4 mts
</v>
          </cell>
          <cell r="D351">
            <v>86320.778301582162</v>
          </cell>
        </row>
        <row r="352">
          <cell r="B352" t="str">
            <v>m</v>
          </cell>
          <cell r="C352" t="str">
            <v>Tubería de Plástico</v>
          </cell>
          <cell r="D352">
            <v>10710.86251210849</v>
          </cell>
        </row>
        <row r="353">
          <cell r="B353" t="str">
            <v>m</v>
          </cell>
          <cell r="C353" t="str">
            <v xml:space="preserve">Tubería en H de D=1/4´´, H=1.40m, A=0.20m (baranda metálica)
</v>
          </cell>
          <cell r="D353">
            <v>60134.472069744901</v>
          </cell>
        </row>
        <row r="354">
          <cell r="B354" t="str">
            <v>m</v>
          </cell>
          <cell r="C354" t="str">
            <v xml:space="preserve">Tubería Perforada en PVC de 2´´
</v>
          </cell>
          <cell r="D354">
            <v>18631.465256717787</v>
          </cell>
        </row>
        <row r="355">
          <cell r="B355" t="str">
            <v>m</v>
          </cell>
          <cell r="C355" t="str">
            <v>Tubería Petrolera 7´´</v>
          </cell>
          <cell r="D355">
            <v>130724.78611559572</v>
          </cell>
        </row>
        <row r="356">
          <cell r="B356" t="str">
            <v>m</v>
          </cell>
          <cell r="C356" t="str">
            <v xml:space="preserve">Tubería Pvc Alcantarillado D= 24´´ </v>
          </cell>
          <cell r="D356">
            <v>385845.02150468191</v>
          </cell>
        </row>
        <row r="357">
          <cell r="B357" t="str">
            <v>m</v>
          </cell>
          <cell r="C357" t="str">
            <v xml:space="preserve">Tubería Pvc Alcantarillado D= 36´´ </v>
          </cell>
          <cell r="D357">
            <v>1040411.3736519211</v>
          </cell>
        </row>
        <row r="358">
          <cell r="B358" t="str">
            <v>m</v>
          </cell>
          <cell r="C358" t="str">
            <v xml:space="preserve">Tubería PVC de 1´´ (para escamas en concreto)
</v>
          </cell>
          <cell r="D358">
            <v>5431.506890416531</v>
          </cell>
        </row>
        <row r="359">
          <cell r="B359" t="str">
            <v>m</v>
          </cell>
          <cell r="C359" t="str">
            <v>Tubería PVC RD21 de 1´´ (para anclajes)</v>
          </cell>
          <cell r="D359">
            <v>5403.1957628737482</v>
          </cell>
        </row>
        <row r="360">
          <cell r="B360" t="str">
            <v>m</v>
          </cell>
          <cell r="C360" t="str">
            <v>Tubo concreto clase C, D=0,25 m</v>
          </cell>
          <cell r="D360">
            <v>36841.546980949301</v>
          </cell>
        </row>
        <row r="361">
          <cell r="B361" t="str">
            <v>m</v>
          </cell>
          <cell r="C361" t="str">
            <v xml:space="preserve">Tubo concreto reforzado 900mm (tipo 1)
</v>
          </cell>
          <cell r="D361">
            <v>379197.69609299314</v>
          </cell>
        </row>
        <row r="362">
          <cell r="B362" t="str">
            <v>m</v>
          </cell>
          <cell r="C362" t="str">
            <v xml:space="preserve">Tubo concreto reforzado 900mm (tipo 2)
</v>
          </cell>
          <cell r="D362">
            <v>381278.78960284143</v>
          </cell>
        </row>
        <row r="363">
          <cell r="B363" t="str">
            <v>m</v>
          </cell>
          <cell r="C363" t="str">
            <v>Tubo concreto simple 450 mm</v>
          </cell>
          <cell r="D363">
            <v>97366.420858895683</v>
          </cell>
        </row>
        <row r="364">
          <cell r="B364" t="str">
            <v>m</v>
          </cell>
          <cell r="C364" t="str">
            <v>Tubo concreto simple 500 mm</v>
          </cell>
          <cell r="D364">
            <v>132882.67264061995</v>
          </cell>
        </row>
        <row r="365">
          <cell r="B365" t="str">
            <v>m</v>
          </cell>
          <cell r="C365" t="str">
            <v>Tubo concreto simple 600 mm</v>
          </cell>
          <cell r="D365">
            <v>160301.92095576363</v>
          </cell>
        </row>
        <row r="366">
          <cell r="B366" t="str">
            <v>m</v>
          </cell>
          <cell r="C366" t="str">
            <v>Tubo concreto simple 750 mm</v>
          </cell>
          <cell r="D366">
            <v>205985.22931869549</v>
          </cell>
        </row>
        <row r="367">
          <cell r="B367" t="str">
            <v>m</v>
          </cell>
          <cell r="C367" t="str">
            <v xml:space="preserve">Tubo corrugado de acero galvanizado MP-68
</v>
          </cell>
          <cell r="D367">
            <v>158015.13186955114</v>
          </cell>
        </row>
        <row r="368">
          <cell r="B368" t="str">
            <v>m</v>
          </cell>
          <cell r="C368" t="str">
            <v xml:space="preserve">Tubo metálico con recubrimiento bituminoso de lámina calibre 12 y diámetro de 60''
</v>
          </cell>
          <cell r="D368">
            <v>130499.15066193088</v>
          </cell>
        </row>
        <row r="369">
          <cell r="B369" t="str">
            <v>m</v>
          </cell>
          <cell r="C369" t="str">
            <v>Tubo metálico de alta resistencia</v>
          </cell>
          <cell r="D369">
            <v>54621.620729738446</v>
          </cell>
        </row>
        <row r="370">
          <cell r="B370" t="str">
            <v>m</v>
          </cell>
          <cell r="C370" t="str">
            <v>Tubo Metálico De Alta Resistencia</v>
          </cell>
          <cell r="D370">
            <v>56246.195996125272</v>
          </cell>
        </row>
        <row r="371">
          <cell r="B371" t="str">
            <v>u</v>
          </cell>
          <cell r="C371" t="str">
            <v xml:space="preserve">Tubo para cerramiento, calibre 16 de 2,7m (cerramientos en malla)
</v>
          </cell>
          <cell r="D371">
            <v>30282.457506244198</v>
          </cell>
        </row>
        <row r="372">
          <cell r="B372" t="str">
            <v>u</v>
          </cell>
          <cell r="C372" t="str">
            <v>Unión en PVC D=2´´</v>
          </cell>
          <cell r="D372">
            <v>3122.7501834630289</v>
          </cell>
        </row>
        <row r="373">
          <cell r="B373" t="str">
            <v>u</v>
          </cell>
          <cell r="C373" t="str">
            <v xml:space="preserve">Unión en PVC RD21 de 1´´ (para anclajes)
</v>
          </cell>
          <cell r="D373">
            <v>1204.7883758475941</v>
          </cell>
        </row>
        <row r="374">
          <cell r="B374" t="str">
            <v>u</v>
          </cell>
          <cell r="C374" t="str">
            <v>Uniones especiales de alta resistencia para tubería</v>
          </cell>
          <cell r="D374">
            <v>38143.935808847265</v>
          </cell>
        </row>
        <row r="375">
          <cell r="B375" t="str">
            <v>u</v>
          </cell>
          <cell r="C375" t="str">
            <v>Uniones Especiales De Alta Resistencia Para Tubería</v>
          </cell>
          <cell r="D375">
            <v>33725.678785921853</v>
          </cell>
        </row>
        <row r="376">
          <cell r="B376" t="str">
            <v>kg</v>
          </cell>
          <cell r="C376" t="str">
            <v>Varilla 5/8</v>
          </cell>
          <cell r="D376">
            <v>2514.5234743299966</v>
          </cell>
        </row>
        <row r="377">
          <cell r="B377" t="str">
            <v>glb</v>
          </cell>
          <cell r="C377" t="str">
            <v>Pintura y Estacas</v>
          </cell>
          <cell r="D377">
            <v>75717</v>
          </cell>
        </row>
        <row r="378">
          <cell r="B378" t="str">
            <v>u</v>
          </cell>
          <cell r="C378" t="str">
            <v>Disco abrasivo corte de metal 14"</v>
          </cell>
          <cell r="D378">
            <v>14500</v>
          </cell>
        </row>
        <row r="379">
          <cell r="B379" t="str">
            <v>un</v>
          </cell>
          <cell r="C379" t="str">
            <v>Canastilla o silla pasajuntas</v>
          </cell>
          <cell r="D379">
            <v>14500</v>
          </cell>
        </row>
        <row r="380">
          <cell r="B380" t="str">
            <v>M2</v>
          </cell>
          <cell r="C380" t="str">
            <v>Loseta Pref A55 tactil alerta</v>
          </cell>
          <cell r="D380">
            <v>65800</v>
          </cell>
        </row>
        <row r="381">
          <cell r="B381" t="str">
            <v>m2</v>
          </cell>
          <cell r="C381" t="str">
            <v>Adoquin Rectangular Plano (8x10x20)mm</v>
          </cell>
          <cell r="D381">
            <v>62750</v>
          </cell>
        </row>
        <row r="382">
          <cell r="B382" t="str">
            <v>UND</v>
          </cell>
          <cell r="C382" t="str">
            <v>Bolardo TIPO M-63</v>
          </cell>
          <cell r="D382">
            <v>112550.2</v>
          </cell>
        </row>
        <row r="383">
          <cell r="B383" t="str">
            <v>und</v>
          </cell>
          <cell r="C383" t="str">
            <v>Caneca en acero inoxidable tipo Barcelona</v>
          </cell>
          <cell r="D383">
            <v>515800</v>
          </cell>
        </row>
        <row r="384">
          <cell r="B384" t="str">
            <v>m</v>
          </cell>
          <cell r="C384" t="str">
            <v>Tuberia PVC um ext corrugado/int liso um Norma NTC 3722 D=250mm</v>
          </cell>
          <cell r="D384">
            <v>62815</v>
          </cell>
        </row>
        <row r="385">
          <cell r="B385" t="str">
            <v>UND</v>
          </cell>
          <cell r="C385" t="str">
            <v>REJILLA TIPO NORMA EPM(ET-AS-ME08-16)</v>
          </cell>
          <cell r="D385">
            <v>123760</v>
          </cell>
        </row>
        <row r="386">
          <cell r="B386" t="str">
            <v>UND</v>
          </cell>
          <cell r="C386" t="str">
            <v>REJILLA SUMIDERO CONTINUO</v>
          </cell>
          <cell r="D386">
            <v>154308.49</v>
          </cell>
        </row>
        <row r="387">
          <cell r="B387" t="str">
            <v>GAL</v>
          </cell>
          <cell r="C387" t="str">
            <v>Pintura para tráfico acrílica blanc/amar/azul/negro/rojo/verde x 1gal</v>
          </cell>
          <cell r="D387">
            <v>92500</v>
          </cell>
        </row>
        <row r="388">
          <cell r="B388" t="str">
            <v>UND</v>
          </cell>
          <cell r="C388" t="str">
            <v>CINTA DE DEMARCACION (ROLLO 500mx0.70m)</v>
          </cell>
          <cell r="D388">
            <v>32500</v>
          </cell>
        </row>
        <row r="389">
          <cell r="B389" t="str">
            <v>UND</v>
          </cell>
          <cell r="C389" t="str">
            <v>Señal (grupo 1) tablero en lamina galvanizada de 60*60 cm, calibre 16 reflectivo tipo 1./ incluye poste y cimentacion)</v>
          </cell>
          <cell r="D389">
            <v>294800</v>
          </cell>
        </row>
        <row r="390">
          <cell r="B390" t="str">
            <v>m2</v>
          </cell>
          <cell r="C390" t="str">
            <v>Formaleta 1/7</v>
          </cell>
          <cell r="D390">
            <v>30854</v>
          </cell>
        </row>
        <row r="391">
          <cell r="B391" t="str">
            <v>und</v>
          </cell>
          <cell r="C391" t="str">
            <v>Cilindro para MH de 1,2</v>
          </cell>
          <cell r="D391">
            <v>394526</v>
          </cell>
        </row>
        <row r="392">
          <cell r="B392" t="str">
            <v>und</v>
          </cell>
          <cell r="C392" t="str">
            <v>Cono para MH</v>
          </cell>
          <cell r="D392">
            <v>489632</v>
          </cell>
        </row>
        <row r="393">
          <cell r="B393" t="str">
            <v>und</v>
          </cell>
          <cell r="C393" t="str">
            <v xml:space="preserve"> Tapa de concreto para camara de inspeccion
</v>
          </cell>
          <cell r="D393">
            <v>361230</v>
          </cell>
        </row>
        <row r="394">
          <cell r="B394" t="str">
            <v>und</v>
          </cell>
          <cell r="C394" t="str">
            <v>Cañuelas en PVC</v>
          </cell>
          <cell r="D394">
            <v>9200</v>
          </cell>
        </row>
        <row r="395">
          <cell r="B395" t="str">
            <v>und</v>
          </cell>
          <cell r="C395" t="str">
            <v>Cuello y anillo para camara de inspeccion</v>
          </cell>
          <cell r="D395">
            <v>275489</v>
          </cell>
        </row>
        <row r="396">
          <cell r="B396" t="str">
            <v>m</v>
          </cell>
          <cell r="C396" t="str">
            <v>Tuberia pvc de 10"</v>
          </cell>
          <cell r="D396">
            <v>59974</v>
          </cell>
        </row>
        <row r="397">
          <cell r="B397" t="str">
            <v>m</v>
          </cell>
          <cell r="C397" t="str">
            <v>Tubería pvc 6"</v>
          </cell>
          <cell r="D397">
            <v>30762</v>
          </cell>
        </row>
        <row r="398">
          <cell r="B398" t="str">
            <v>m3</v>
          </cell>
          <cell r="C398" t="str">
            <v xml:space="preserve">Triturado 3/4 a 1 pulgada
</v>
          </cell>
          <cell r="D398">
            <v>105000</v>
          </cell>
        </row>
        <row r="399">
          <cell r="B399" t="str">
            <v>und</v>
          </cell>
          <cell r="C399" t="str">
            <v>Kit silla Yee 250x160</v>
          </cell>
          <cell r="D399">
            <v>145963</v>
          </cell>
        </row>
        <row r="400">
          <cell r="B400" t="str">
            <v>und</v>
          </cell>
          <cell r="C400" t="str">
            <v>Kit silla Yee 500x160</v>
          </cell>
          <cell r="D400">
            <v>370459</v>
          </cell>
        </row>
        <row r="401">
          <cell r="B401" t="str">
            <v>und</v>
          </cell>
          <cell r="C401" t="str">
            <v>Codo 45° 6"</v>
          </cell>
          <cell r="D401">
            <v>131456</v>
          </cell>
        </row>
        <row r="402">
          <cell r="B402" t="str">
            <v>M</v>
          </cell>
          <cell r="C402" t="str">
            <v>Malla Naranaja de Señalizacion 1.5x10mt</v>
          </cell>
          <cell r="D402">
            <v>94600</v>
          </cell>
        </row>
        <row r="403">
          <cell r="B403" t="str">
            <v>m</v>
          </cell>
          <cell r="C403" t="str">
            <v>Tuberia PVC um ext corrugado/int liso um Norma NTC 3722 D=610mm</v>
          </cell>
          <cell r="D403">
            <v>434166.66666666669</v>
          </cell>
        </row>
      </sheetData>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
    </sheetNames>
    <sheetDataSet>
      <sheetData sheetId="0"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Q486"/>
  <sheetViews>
    <sheetView tabSelected="1" showWhiteSpace="0" topLeftCell="A468" zoomScale="80" zoomScaleNormal="80" zoomScaleSheetLayoutView="80" zoomScalePageLayoutView="60" workbookViewId="0">
      <selection activeCell="D476" sqref="D476"/>
    </sheetView>
  </sheetViews>
  <sheetFormatPr baseColWidth="10" defaultColWidth="10.796875" defaultRowHeight="15" customHeight="1" x14ac:dyDescent="0.45"/>
  <cols>
    <col min="1" max="1" width="16.53125" customWidth="1"/>
    <col min="2" max="2" width="58.53125" customWidth="1"/>
    <col min="3" max="3" width="19.796875" customWidth="1"/>
    <col min="4" max="4" width="21" customWidth="1"/>
    <col min="5" max="5" width="29.19921875" customWidth="1"/>
    <col min="6" max="6" width="18.796875" bestFit="1" customWidth="1"/>
    <col min="7" max="7" width="104.19921875" hidden="1" customWidth="1"/>
    <col min="8" max="9" width="20" hidden="1" customWidth="1"/>
    <col min="10" max="12" width="17.53125" hidden="1" customWidth="1"/>
    <col min="13" max="14" width="20" hidden="1" customWidth="1"/>
    <col min="15" max="15" width="10.796875" hidden="1" customWidth="1"/>
    <col min="16" max="17" width="20" hidden="1" customWidth="1"/>
    <col min="18" max="18" width="20.796875" customWidth="1"/>
  </cols>
  <sheetData>
    <row r="1" spans="1:17" ht="24.6" customHeight="1" thickBot="1" x14ac:dyDescent="0.5">
      <c r="A1" s="52" t="s">
        <v>0</v>
      </c>
      <c r="B1" s="114" t="s">
        <v>78</v>
      </c>
      <c r="C1" s="115"/>
      <c r="D1" s="115"/>
      <c r="E1" s="116"/>
      <c r="G1" s="1" t="s">
        <v>9</v>
      </c>
      <c r="H1" s="1" t="s">
        <v>10</v>
      </c>
      <c r="I1" s="1" t="s">
        <v>11</v>
      </c>
      <c r="J1" s="1" t="s">
        <v>12</v>
      </c>
      <c r="N1" t="s">
        <v>17</v>
      </c>
      <c r="Q1" t="s">
        <v>18</v>
      </c>
    </row>
    <row r="2" spans="1:17" ht="24.6" customHeight="1" thickBot="1" x14ac:dyDescent="0.5">
      <c r="A2" s="52" t="s">
        <v>76</v>
      </c>
      <c r="B2" s="122">
        <v>2020054400058</v>
      </c>
      <c r="C2" s="123"/>
      <c r="D2" s="123"/>
      <c r="E2" s="124"/>
      <c r="G2" s="1"/>
      <c r="H2" s="1"/>
      <c r="I2" s="1"/>
      <c r="J2" s="1"/>
    </row>
    <row r="3" spans="1:17" ht="12.6" customHeight="1" thickBot="1" x14ac:dyDescent="0.5">
      <c r="A3" s="119" t="s">
        <v>1</v>
      </c>
      <c r="B3" s="120"/>
      <c r="C3" s="120"/>
      <c r="D3" s="120"/>
      <c r="E3" s="93"/>
      <c r="G3" s="1" t="s">
        <v>13</v>
      </c>
      <c r="H3" s="6" t="e">
        <f>+N3</f>
        <v>#REF!</v>
      </c>
      <c r="I3" s="6" t="e">
        <f>+Q3</f>
        <v>#REF!</v>
      </c>
      <c r="J3" s="4" t="e">
        <f>+I3-H3</f>
        <v>#REF!</v>
      </c>
      <c r="K3" s="2"/>
      <c r="L3" s="2"/>
      <c r="M3" s="3" t="e">
        <f>+#REF!</f>
        <v>#REF!</v>
      </c>
      <c r="N3" s="5" t="e">
        <f>+ROUND(M3*(1+#REF!),0)</f>
        <v>#REF!</v>
      </c>
      <c r="P3" s="3" t="e">
        <f>+#REF!</f>
        <v>#REF!</v>
      </c>
      <c r="Q3" s="5" t="e">
        <f>+ROUND(P3*(1+#REF!),0)</f>
        <v>#REF!</v>
      </c>
    </row>
    <row r="4" spans="1:17" ht="26.55" customHeight="1" x14ac:dyDescent="0.45">
      <c r="A4" s="117"/>
      <c r="B4" s="121"/>
      <c r="C4" s="117" t="s">
        <v>22</v>
      </c>
      <c r="D4" s="118"/>
      <c r="E4" s="94" t="s">
        <v>77</v>
      </c>
      <c r="G4" s="1" t="s">
        <v>14</v>
      </c>
      <c r="H4" s="6" t="e">
        <f t="shared" ref="H4:H5" si="0">+N4</f>
        <v>#REF!</v>
      </c>
      <c r="I4" s="6" t="e">
        <f t="shared" ref="I4:I5" si="1">+Q4</f>
        <v>#REF!</v>
      </c>
      <c r="J4" s="4" t="e">
        <f t="shared" ref="J4:J5" si="2">+I4-H4</f>
        <v>#REF!</v>
      </c>
      <c r="K4" s="2"/>
      <c r="L4" s="2"/>
      <c r="M4" s="3" t="e">
        <f>+#REF!</f>
        <v>#REF!</v>
      </c>
      <c r="N4" s="5" t="e">
        <f>+ROUND(M4*(1+#REF!),0)</f>
        <v>#REF!</v>
      </c>
      <c r="P4" s="3" t="e">
        <f>+#REF!</f>
        <v>#REF!</v>
      </c>
      <c r="Q4" s="5" t="e">
        <f>+ROUND(P4*(1+#REF!),0)</f>
        <v>#REF!</v>
      </c>
    </row>
    <row r="5" spans="1:17" ht="18" x14ac:dyDescent="0.45">
      <c r="A5" s="54" t="s">
        <v>2</v>
      </c>
      <c r="B5" s="55" t="s">
        <v>3</v>
      </c>
      <c r="C5" s="54" t="s">
        <v>6</v>
      </c>
      <c r="D5" s="56" t="s">
        <v>7</v>
      </c>
      <c r="E5" s="56" t="s">
        <v>7</v>
      </c>
      <c r="F5" s="101"/>
      <c r="G5" s="1" t="s">
        <v>15</v>
      </c>
      <c r="H5" s="6" t="e">
        <f t="shared" si="0"/>
        <v>#REF!</v>
      </c>
      <c r="I5" s="6" t="e">
        <f t="shared" si="1"/>
        <v>#REF!</v>
      </c>
      <c r="J5" s="4" t="e">
        <f t="shared" si="2"/>
        <v>#REF!</v>
      </c>
      <c r="K5" s="2"/>
      <c r="L5" s="2"/>
      <c r="M5" s="3" t="e">
        <f>+#REF!</f>
        <v>#REF!</v>
      </c>
      <c r="N5" s="5" t="e">
        <f>+ROUND(M5*(1+#REF!),0)</f>
        <v>#REF!</v>
      </c>
      <c r="P5" s="3" t="e">
        <f>+#REF!</f>
        <v>#REF!</v>
      </c>
      <c r="Q5" s="5" t="e">
        <f>+ROUND(P5*(1+#REF!),0)</f>
        <v>#REF!</v>
      </c>
    </row>
    <row r="6" spans="1:17" ht="15.75" x14ac:dyDescent="0.5">
      <c r="A6" s="78">
        <v>1</v>
      </c>
      <c r="B6" s="71" t="s">
        <v>84</v>
      </c>
      <c r="C6" s="67" t="s">
        <v>85</v>
      </c>
      <c r="D6" s="57" t="s">
        <v>85</v>
      </c>
      <c r="E6" s="95"/>
      <c r="F6" s="5"/>
      <c r="G6" s="2"/>
      <c r="H6" s="5"/>
    </row>
    <row r="7" spans="1:17" ht="15.75" x14ac:dyDescent="0.5">
      <c r="A7" s="79" t="s">
        <v>86</v>
      </c>
      <c r="B7" s="71" t="s">
        <v>87</v>
      </c>
      <c r="C7" s="68" t="s">
        <v>85</v>
      </c>
      <c r="D7" s="58" t="s">
        <v>85</v>
      </c>
      <c r="E7" s="96"/>
      <c r="F7" s="5"/>
      <c r="G7" s="2"/>
      <c r="H7" s="5"/>
    </row>
    <row r="8" spans="1:17" ht="47.25" x14ac:dyDescent="0.45">
      <c r="A8" s="79" t="s">
        <v>88</v>
      </c>
      <c r="B8" s="72" t="s">
        <v>89</v>
      </c>
      <c r="C8" s="68">
        <v>508864.98</v>
      </c>
      <c r="D8" s="58">
        <v>15265949.399999999</v>
      </c>
      <c r="E8" s="84">
        <v>15265949.399999999</v>
      </c>
      <c r="F8" s="5"/>
      <c r="G8" s="2"/>
      <c r="H8" s="5"/>
    </row>
    <row r="9" spans="1:17" ht="15.75" x14ac:dyDescent="0.5">
      <c r="A9" s="79" t="s">
        <v>90</v>
      </c>
      <c r="B9" s="71" t="s">
        <v>91</v>
      </c>
      <c r="C9" s="68"/>
      <c r="D9" s="58"/>
      <c r="E9" s="96"/>
      <c r="F9" s="5"/>
      <c r="G9" s="2"/>
      <c r="H9" s="5"/>
    </row>
    <row r="10" spans="1:17" ht="31.5" x14ac:dyDescent="0.45">
      <c r="A10" s="79" t="s">
        <v>92</v>
      </c>
      <c r="B10" s="72" t="s">
        <v>93</v>
      </c>
      <c r="C10" s="68">
        <v>17120.399999999998</v>
      </c>
      <c r="D10" s="58">
        <v>5478528</v>
      </c>
      <c r="E10" s="84">
        <v>5478528</v>
      </c>
      <c r="F10" s="5"/>
      <c r="G10" s="2"/>
      <c r="H10" s="5"/>
    </row>
    <row r="11" spans="1:17" ht="15.75" x14ac:dyDescent="0.5">
      <c r="A11" s="79">
        <v>2</v>
      </c>
      <c r="B11" s="71" t="s">
        <v>94</v>
      </c>
      <c r="C11" s="68"/>
      <c r="D11" s="58"/>
      <c r="E11" s="96"/>
      <c r="F11" s="5"/>
      <c r="G11" s="2"/>
      <c r="H11" s="5"/>
    </row>
    <row r="12" spans="1:17" ht="15.75" x14ac:dyDescent="0.5">
      <c r="A12" s="80" t="s">
        <v>95</v>
      </c>
      <c r="B12" s="71" t="s">
        <v>96</v>
      </c>
      <c r="C12" s="68"/>
      <c r="D12" s="58"/>
      <c r="E12" s="96"/>
      <c r="F12" s="5"/>
      <c r="G12" s="2"/>
      <c r="H12" s="5"/>
    </row>
    <row r="13" spans="1:17" ht="31.5" x14ac:dyDescent="0.45">
      <c r="A13" s="79" t="s">
        <v>97</v>
      </c>
      <c r="B13" s="72" t="s">
        <v>98</v>
      </c>
      <c r="C13" s="68">
        <v>378769.39499999996</v>
      </c>
      <c r="D13" s="58">
        <v>2272616.3699999996</v>
      </c>
      <c r="E13" s="84">
        <v>2272616.3699999996</v>
      </c>
      <c r="F13" s="5"/>
      <c r="G13" s="2"/>
      <c r="H13" s="5"/>
    </row>
    <row r="14" spans="1:17" ht="28.25" customHeight="1" x14ac:dyDescent="0.5">
      <c r="A14" s="80" t="s">
        <v>99</v>
      </c>
      <c r="B14" s="71" t="s">
        <v>100</v>
      </c>
      <c r="C14" s="68"/>
      <c r="D14" s="58"/>
      <c r="E14" s="96"/>
      <c r="F14" s="5"/>
    </row>
    <row r="15" spans="1:17" ht="28.25" customHeight="1" x14ac:dyDescent="0.45">
      <c r="A15" s="79" t="s">
        <v>101</v>
      </c>
      <c r="B15" s="72" t="s">
        <v>102</v>
      </c>
      <c r="C15" s="68">
        <v>25309.657999999999</v>
      </c>
      <c r="D15" s="58">
        <v>35632996.738561206</v>
      </c>
      <c r="E15" s="84">
        <v>35632996.738561206</v>
      </c>
      <c r="F15" s="5"/>
    </row>
    <row r="16" spans="1:17" ht="28.25" customHeight="1" x14ac:dyDescent="0.5">
      <c r="A16" s="80">
        <v>3</v>
      </c>
      <c r="B16" s="71" t="s">
        <v>103</v>
      </c>
      <c r="C16" s="68"/>
      <c r="D16" s="58"/>
      <c r="E16" s="96"/>
      <c r="F16" s="5"/>
    </row>
    <row r="17" spans="1:6" ht="28.25" customHeight="1" x14ac:dyDescent="0.5">
      <c r="A17" s="79" t="s">
        <v>104</v>
      </c>
      <c r="B17" s="71" t="s">
        <v>105</v>
      </c>
      <c r="C17" s="68"/>
      <c r="D17" s="58"/>
      <c r="E17" s="96"/>
      <c r="F17" s="5"/>
    </row>
    <row r="18" spans="1:6" ht="63" x14ac:dyDescent="0.45">
      <c r="A18" s="79" t="s">
        <v>106</v>
      </c>
      <c r="B18" s="72" t="s">
        <v>107</v>
      </c>
      <c r="C18" s="68">
        <v>44746.5</v>
      </c>
      <c r="D18" s="58">
        <v>68182496.378670007</v>
      </c>
      <c r="E18" s="84">
        <v>68182496.378670007</v>
      </c>
      <c r="F18" s="5"/>
    </row>
    <row r="19" spans="1:6" ht="63" x14ac:dyDescent="0.45">
      <c r="A19" s="79" t="s">
        <v>108</v>
      </c>
      <c r="B19" s="72" t="s">
        <v>109</v>
      </c>
      <c r="C19" s="68">
        <v>80414</v>
      </c>
      <c r="D19" s="58">
        <v>17176016.267900001</v>
      </c>
      <c r="E19" s="84">
        <v>17176016.267900001</v>
      </c>
      <c r="F19" s="5"/>
    </row>
    <row r="20" spans="1:6" ht="63" x14ac:dyDescent="0.45">
      <c r="A20" s="79" t="s">
        <v>110</v>
      </c>
      <c r="B20" s="72" t="s">
        <v>111</v>
      </c>
      <c r="C20" s="68">
        <v>136444.4</v>
      </c>
      <c r="D20" s="58">
        <v>35377304.032000005</v>
      </c>
      <c r="E20" s="84">
        <v>35377304.032000005</v>
      </c>
      <c r="F20" s="5"/>
    </row>
    <row r="21" spans="1:6" ht="28.25" customHeight="1" x14ac:dyDescent="0.5">
      <c r="A21" s="80" t="s">
        <v>112</v>
      </c>
      <c r="B21" s="71" t="s">
        <v>113</v>
      </c>
      <c r="C21" s="68"/>
      <c r="D21" s="58"/>
      <c r="E21" s="96"/>
      <c r="F21" s="5"/>
    </row>
    <row r="22" spans="1:6" ht="78.75" x14ac:dyDescent="0.45">
      <c r="A22" s="79" t="s">
        <v>114</v>
      </c>
      <c r="B22" s="72" t="s">
        <v>115</v>
      </c>
      <c r="C22" s="68">
        <v>62958.973999999995</v>
      </c>
      <c r="D22" s="58">
        <v>6823178.8072499996</v>
      </c>
      <c r="E22" s="84">
        <v>6823178.8072499996</v>
      </c>
      <c r="F22" s="5"/>
    </row>
    <row r="23" spans="1:6" ht="28.25" customHeight="1" x14ac:dyDescent="0.5">
      <c r="A23" s="80" t="s">
        <v>116</v>
      </c>
      <c r="B23" s="71" t="s">
        <v>117</v>
      </c>
      <c r="C23" s="68"/>
      <c r="D23" s="58"/>
      <c r="E23" s="96"/>
      <c r="F23" s="5"/>
    </row>
    <row r="24" spans="1:6" ht="63" x14ac:dyDescent="0.45">
      <c r="A24" s="79" t="s">
        <v>118</v>
      </c>
      <c r="B24" s="72" t="s">
        <v>119</v>
      </c>
      <c r="C24" s="68">
        <v>194633.008</v>
      </c>
      <c r="D24" s="58">
        <v>74789679.654080018</v>
      </c>
      <c r="E24" s="84">
        <v>74789679.654080018</v>
      </c>
      <c r="F24" s="5"/>
    </row>
    <row r="25" spans="1:6" ht="63" x14ac:dyDescent="0.45">
      <c r="A25" s="79" t="s">
        <v>120</v>
      </c>
      <c r="B25" s="72" t="s">
        <v>121</v>
      </c>
      <c r="C25" s="68">
        <v>216991.99099999998</v>
      </c>
      <c r="D25" s="58">
        <v>51370683.949339993</v>
      </c>
      <c r="E25" s="84">
        <v>51370683.949339993</v>
      </c>
      <c r="F25" s="5"/>
    </row>
    <row r="26" spans="1:6" ht="47.25" x14ac:dyDescent="0.45">
      <c r="A26" s="79" t="s">
        <v>122</v>
      </c>
      <c r="B26" s="72" t="s">
        <v>123</v>
      </c>
      <c r="C26" s="68">
        <v>108107.54399999999</v>
      </c>
      <c r="D26" s="58">
        <v>105161829.64108799</v>
      </c>
      <c r="E26" s="84">
        <v>105161829.64108799</v>
      </c>
      <c r="F26" s="5"/>
    </row>
    <row r="27" spans="1:6" ht="15.75" x14ac:dyDescent="0.45">
      <c r="A27" s="79" t="s">
        <v>124</v>
      </c>
      <c r="B27" s="72" t="s">
        <v>125</v>
      </c>
      <c r="C27" s="68">
        <v>10617.242</v>
      </c>
      <c r="D27" s="58">
        <v>6614541.7659999998</v>
      </c>
      <c r="E27" s="84">
        <v>6614541.7659999998</v>
      </c>
      <c r="F27" s="5"/>
    </row>
    <row r="28" spans="1:6" ht="15.75" x14ac:dyDescent="0.5">
      <c r="A28" s="79">
        <v>4</v>
      </c>
      <c r="B28" s="71" t="s">
        <v>126</v>
      </c>
      <c r="C28" s="68"/>
      <c r="D28" s="58"/>
      <c r="E28" s="96"/>
      <c r="F28" s="5"/>
    </row>
    <row r="29" spans="1:6" ht="15.75" x14ac:dyDescent="0.5">
      <c r="A29" s="79" t="s">
        <v>127</v>
      </c>
      <c r="B29" s="71" t="s">
        <v>126</v>
      </c>
      <c r="C29" s="68"/>
      <c r="D29" s="58"/>
      <c r="E29" s="96"/>
      <c r="F29" s="5"/>
    </row>
    <row r="30" spans="1:6" ht="63" x14ac:dyDescent="0.45">
      <c r="A30" s="79" t="s">
        <v>128</v>
      </c>
      <c r="B30" s="72" t="s">
        <v>967</v>
      </c>
      <c r="C30" s="68">
        <v>25982.800999999999</v>
      </c>
      <c r="D30" s="58">
        <v>206303.43993999998</v>
      </c>
      <c r="E30" s="84">
        <v>206303.43993999998</v>
      </c>
      <c r="F30" s="5"/>
    </row>
    <row r="31" spans="1:6" ht="63" x14ac:dyDescent="0.45">
      <c r="A31" s="79" t="s">
        <v>129</v>
      </c>
      <c r="B31" s="72" t="s">
        <v>130</v>
      </c>
      <c r="C31" s="68">
        <v>765230</v>
      </c>
      <c r="D31" s="58">
        <v>2104382.5</v>
      </c>
      <c r="E31" s="84">
        <v>2104382.5</v>
      </c>
      <c r="F31" s="5"/>
    </row>
    <row r="32" spans="1:6" ht="63" x14ac:dyDescent="0.45">
      <c r="A32" s="79" t="s">
        <v>131</v>
      </c>
      <c r="B32" s="72" t="s">
        <v>132</v>
      </c>
      <c r="C32" s="68">
        <v>726585.88500000001</v>
      </c>
      <c r="D32" s="58">
        <v>6127068.5857966328</v>
      </c>
      <c r="E32" s="84">
        <v>6127068.5857966328</v>
      </c>
      <c r="F32" s="5"/>
    </row>
    <row r="33" spans="1:6" ht="78.75" x14ac:dyDescent="0.45">
      <c r="A33" s="79" t="s">
        <v>133</v>
      </c>
      <c r="B33" s="72" t="s">
        <v>134</v>
      </c>
      <c r="C33" s="68">
        <v>173363.505</v>
      </c>
      <c r="D33" s="58">
        <v>9020103.1651500016</v>
      </c>
      <c r="E33" s="84">
        <v>9020103.1651500016</v>
      </c>
      <c r="F33" s="5"/>
    </row>
    <row r="34" spans="1:6" ht="15" customHeight="1" x14ac:dyDescent="0.5">
      <c r="A34" s="80" t="s">
        <v>135</v>
      </c>
      <c r="B34" s="71" t="s">
        <v>136</v>
      </c>
      <c r="C34" s="68"/>
      <c r="D34" s="58"/>
      <c r="E34" s="96"/>
      <c r="F34" s="5"/>
    </row>
    <row r="35" spans="1:6" ht="63" x14ac:dyDescent="0.45">
      <c r="A35" s="79" t="s">
        <v>137</v>
      </c>
      <c r="B35" s="72" t="s">
        <v>968</v>
      </c>
      <c r="C35" s="68">
        <v>817110</v>
      </c>
      <c r="D35" s="58">
        <v>70264923.12000002</v>
      </c>
      <c r="E35" s="84">
        <v>70264923.12000002</v>
      </c>
      <c r="F35" s="5"/>
    </row>
    <row r="36" spans="1:6" ht="78.75" x14ac:dyDescent="0.45">
      <c r="A36" s="79" t="s">
        <v>138</v>
      </c>
      <c r="B36" s="72" t="s">
        <v>969</v>
      </c>
      <c r="C36" s="68">
        <v>1018145</v>
      </c>
      <c r="D36" s="58">
        <v>50373742.020000003</v>
      </c>
      <c r="E36" s="84">
        <v>50373742.020000003</v>
      </c>
      <c r="F36" s="5"/>
    </row>
    <row r="37" spans="1:6" ht="126" x14ac:dyDescent="0.45">
      <c r="A37" s="79" t="s">
        <v>139</v>
      </c>
      <c r="B37" s="72" t="s">
        <v>970</v>
      </c>
      <c r="C37" s="68">
        <v>817110</v>
      </c>
      <c r="D37" s="58">
        <v>90668159.819999993</v>
      </c>
      <c r="E37" s="84">
        <v>90668159.819999993</v>
      </c>
      <c r="F37" s="5"/>
    </row>
    <row r="38" spans="1:6" ht="15" customHeight="1" x14ac:dyDescent="0.5">
      <c r="A38" s="80">
        <v>5</v>
      </c>
      <c r="B38" s="71" t="s">
        <v>140</v>
      </c>
      <c r="C38" s="68"/>
      <c r="D38" s="58"/>
      <c r="E38" s="96"/>
      <c r="F38" s="5"/>
    </row>
    <row r="39" spans="1:6" ht="15" customHeight="1" x14ac:dyDescent="0.5">
      <c r="A39" s="80" t="s">
        <v>141</v>
      </c>
      <c r="B39" s="71" t="s">
        <v>142</v>
      </c>
      <c r="C39" s="68"/>
      <c r="D39" s="58"/>
      <c r="E39" s="96"/>
      <c r="F39" s="5"/>
    </row>
    <row r="40" spans="1:6" ht="78.75" x14ac:dyDescent="0.45">
      <c r="A40" s="79" t="s">
        <v>143</v>
      </c>
      <c r="B40" s="72" t="s">
        <v>144</v>
      </c>
      <c r="C40" s="68">
        <v>9857.1999999999989</v>
      </c>
      <c r="D40" s="58">
        <v>428752194.01412803</v>
      </c>
      <c r="E40" s="84">
        <v>428752194.01412803</v>
      </c>
      <c r="F40" s="5"/>
    </row>
    <row r="41" spans="1:6" ht="47.25" x14ac:dyDescent="0.45">
      <c r="A41" s="79" t="s">
        <v>145</v>
      </c>
      <c r="B41" s="72" t="s">
        <v>146</v>
      </c>
      <c r="C41" s="68">
        <v>28846.576999999997</v>
      </c>
      <c r="D41" s="58">
        <v>33455460.954417098</v>
      </c>
      <c r="E41" s="84">
        <v>33455460.954417098</v>
      </c>
    </row>
    <row r="42" spans="1:6" ht="15" customHeight="1" x14ac:dyDescent="0.5">
      <c r="A42" s="80" t="s">
        <v>147</v>
      </c>
      <c r="B42" s="71" t="s">
        <v>148</v>
      </c>
      <c r="C42" s="68"/>
      <c r="D42" s="58"/>
      <c r="E42" s="96"/>
      <c r="F42" s="5"/>
    </row>
    <row r="43" spans="1:6" ht="157.5" x14ac:dyDescent="0.45">
      <c r="A43" s="79" t="s">
        <v>149</v>
      </c>
      <c r="B43" s="72" t="s">
        <v>150</v>
      </c>
      <c r="C43" s="68">
        <v>24113.824000000001</v>
      </c>
      <c r="D43" s="58">
        <v>4484409943.8201389</v>
      </c>
      <c r="E43" s="84">
        <v>4484409943.8201389</v>
      </c>
      <c r="F43" s="5"/>
    </row>
    <row r="44" spans="1:6" ht="110.25" x14ac:dyDescent="0.45">
      <c r="A44" s="79" t="s">
        <v>151</v>
      </c>
      <c r="B44" s="72" t="s">
        <v>152</v>
      </c>
      <c r="C44" s="68">
        <v>230758.34899999999</v>
      </c>
      <c r="D44" s="58">
        <v>47966584.214884996</v>
      </c>
      <c r="E44" s="84">
        <v>47966584.214884996</v>
      </c>
      <c r="F44" s="5"/>
    </row>
    <row r="45" spans="1:6" ht="94.5" x14ac:dyDescent="0.45">
      <c r="A45" s="79" t="s">
        <v>153</v>
      </c>
      <c r="B45" s="72" t="s">
        <v>154</v>
      </c>
      <c r="C45" s="68">
        <v>55051.164999999994</v>
      </c>
      <c r="D45" s="58">
        <v>440409.31999999995</v>
      </c>
      <c r="E45" s="84">
        <v>440409.31999999995</v>
      </c>
      <c r="F45" s="5"/>
    </row>
    <row r="46" spans="1:6" ht="15" customHeight="1" x14ac:dyDescent="0.5">
      <c r="A46" s="80">
        <v>6</v>
      </c>
      <c r="B46" s="71" t="s">
        <v>155</v>
      </c>
      <c r="C46" s="68"/>
      <c r="D46" s="58"/>
      <c r="E46" s="96"/>
      <c r="F46" s="5"/>
    </row>
    <row r="47" spans="1:6" ht="15" customHeight="1" x14ac:dyDescent="0.5">
      <c r="A47" s="80">
        <v>6.2</v>
      </c>
      <c r="B47" s="71" t="s">
        <v>156</v>
      </c>
      <c r="C47" s="68"/>
      <c r="D47" s="58"/>
      <c r="E47" s="96"/>
      <c r="F47" s="5"/>
    </row>
    <row r="48" spans="1:6" ht="63" x14ac:dyDescent="0.45">
      <c r="A48" s="79" t="s">
        <v>157</v>
      </c>
      <c r="B48" s="72" t="s">
        <v>158</v>
      </c>
      <c r="C48" s="68">
        <v>376609.88999999996</v>
      </c>
      <c r="D48" s="58">
        <v>1129829.67</v>
      </c>
      <c r="E48" s="84">
        <v>1129829.67</v>
      </c>
      <c r="F48" s="5"/>
    </row>
    <row r="49" spans="1:6" ht="15" customHeight="1" x14ac:dyDescent="0.5">
      <c r="A49" s="80">
        <v>7</v>
      </c>
      <c r="B49" s="71" t="s">
        <v>159</v>
      </c>
      <c r="C49" s="68"/>
      <c r="D49" s="58"/>
      <c r="E49" s="96"/>
      <c r="F49" s="5"/>
    </row>
    <row r="50" spans="1:6" ht="63" x14ac:dyDescent="0.45">
      <c r="A50" s="79" t="s">
        <v>160</v>
      </c>
      <c r="B50" s="72" t="s">
        <v>161</v>
      </c>
      <c r="C50" s="68">
        <v>95394.349999999991</v>
      </c>
      <c r="D50" s="58">
        <v>71736551.200000003</v>
      </c>
      <c r="E50" s="84">
        <v>71736551.200000003</v>
      </c>
      <c r="F50" s="5"/>
    </row>
    <row r="51" spans="1:6" ht="63" x14ac:dyDescent="0.45">
      <c r="A51" s="79" t="s">
        <v>162</v>
      </c>
      <c r="B51" s="72" t="s">
        <v>163</v>
      </c>
      <c r="C51" s="68">
        <v>236648.02599999998</v>
      </c>
      <c r="D51" s="58">
        <v>122347029.44199999</v>
      </c>
      <c r="E51" s="84">
        <v>122347029.44199999</v>
      </c>
      <c r="F51" s="5"/>
    </row>
    <row r="52" spans="1:6" ht="63" x14ac:dyDescent="0.45">
      <c r="A52" s="79" t="s">
        <v>164</v>
      </c>
      <c r="B52" s="72" t="s">
        <v>165</v>
      </c>
      <c r="C52" s="68">
        <v>101166</v>
      </c>
      <c r="D52" s="58">
        <v>134955444</v>
      </c>
      <c r="E52" s="84">
        <v>134955444</v>
      </c>
      <c r="F52" s="5"/>
    </row>
    <row r="53" spans="1:6" ht="47.25" x14ac:dyDescent="0.45">
      <c r="A53" s="79" t="s">
        <v>166</v>
      </c>
      <c r="B53" s="72" t="s">
        <v>167</v>
      </c>
      <c r="C53" s="68">
        <v>55187.35</v>
      </c>
      <c r="D53" s="58">
        <v>10485596.5</v>
      </c>
      <c r="E53" s="84">
        <v>10485596.5</v>
      </c>
      <c r="F53" s="5"/>
    </row>
    <row r="54" spans="1:6" ht="94.5" x14ac:dyDescent="0.45">
      <c r="A54" s="79" t="s">
        <v>168</v>
      </c>
      <c r="B54" s="72" t="s">
        <v>169</v>
      </c>
      <c r="C54" s="68">
        <v>126373.19499999999</v>
      </c>
      <c r="D54" s="58">
        <v>65334941.814999998</v>
      </c>
      <c r="E54" s="84">
        <v>65334941.814999998</v>
      </c>
      <c r="F54" s="5"/>
    </row>
    <row r="55" spans="1:6" ht="126" x14ac:dyDescent="0.45">
      <c r="A55" s="79" t="s">
        <v>170</v>
      </c>
      <c r="B55" s="72" t="s">
        <v>171</v>
      </c>
      <c r="C55" s="68">
        <v>121291.549</v>
      </c>
      <c r="D55" s="58">
        <v>3760038.0189999999</v>
      </c>
      <c r="E55" s="84">
        <v>3760038.0189999999</v>
      </c>
      <c r="F55" s="5"/>
    </row>
    <row r="56" spans="1:6" ht="47.25" x14ac:dyDescent="0.45">
      <c r="A56" s="79" t="s">
        <v>172</v>
      </c>
      <c r="B56" s="72" t="s">
        <v>173</v>
      </c>
      <c r="C56" s="68">
        <v>11217.752999999999</v>
      </c>
      <c r="D56" s="58">
        <v>1222735.077</v>
      </c>
      <c r="E56" s="84">
        <v>1222735.077</v>
      </c>
      <c r="F56" s="5"/>
    </row>
    <row r="57" spans="1:6" ht="126" x14ac:dyDescent="0.45">
      <c r="A57" s="79" t="s">
        <v>174</v>
      </c>
      <c r="B57" s="73" t="s">
        <v>175</v>
      </c>
      <c r="C57" s="68">
        <v>90790</v>
      </c>
      <c r="D57" s="58">
        <v>18975110</v>
      </c>
      <c r="E57" s="84">
        <v>18975110</v>
      </c>
      <c r="F57" s="5"/>
    </row>
    <row r="58" spans="1:6" ht="47.25" x14ac:dyDescent="0.45">
      <c r="A58" s="79" t="s">
        <v>176</v>
      </c>
      <c r="B58" s="73" t="s">
        <v>177</v>
      </c>
      <c r="C58" s="68">
        <v>819657.30799999996</v>
      </c>
      <c r="D58" s="58">
        <v>206553641.616</v>
      </c>
      <c r="E58" s="84">
        <v>206553641.616</v>
      </c>
      <c r="F58" s="5"/>
    </row>
    <row r="59" spans="1:6" ht="31.5" x14ac:dyDescent="0.45">
      <c r="A59" s="79" t="s">
        <v>178</v>
      </c>
      <c r="B59" s="73" t="s">
        <v>179</v>
      </c>
      <c r="C59" s="68">
        <v>104447.40999999999</v>
      </c>
      <c r="D59" s="58">
        <v>19216401.607655998</v>
      </c>
      <c r="E59" s="84">
        <v>19216401.607655998</v>
      </c>
      <c r="F59" s="5"/>
    </row>
    <row r="60" spans="1:6" ht="31.5" x14ac:dyDescent="0.45">
      <c r="A60" s="79" t="s">
        <v>180</v>
      </c>
      <c r="B60" s="73" t="s">
        <v>181</v>
      </c>
      <c r="C60" s="68">
        <v>116408.344</v>
      </c>
      <c r="D60" s="58">
        <v>788375.50974000001</v>
      </c>
      <c r="E60" s="84">
        <v>788375.50974000001</v>
      </c>
      <c r="F60" s="5"/>
    </row>
    <row r="61" spans="1:6" ht="15" customHeight="1" x14ac:dyDescent="0.5">
      <c r="A61" s="79">
        <v>8</v>
      </c>
      <c r="B61" s="74" t="s">
        <v>182</v>
      </c>
      <c r="C61" s="68"/>
      <c r="D61" s="58"/>
      <c r="E61" s="96"/>
      <c r="F61" s="5"/>
    </row>
    <row r="62" spans="1:6" ht="15" customHeight="1" x14ac:dyDescent="0.5">
      <c r="A62" s="79" t="s">
        <v>183</v>
      </c>
      <c r="B62" s="74" t="s">
        <v>184</v>
      </c>
      <c r="C62" s="68"/>
      <c r="D62" s="58"/>
      <c r="E62" s="96"/>
      <c r="F62" s="5"/>
    </row>
    <row r="63" spans="1:6" ht="47.25" x14ac:dyDescent="0.45">
      <c r="A63" s="79" t="s">
        <v>185</v>
      </c>
      <c r="B63" s="75" t="s">
        <v>186</v>
      </c>
      <c r="C63" s="68">
        <v>1143280.8569999998</v>
      </c>
      <c r="D63" s="58">
        <v>4573123.4279999994</v>
      </c>
      <c r="E63" s="84">
        <v>4573123.4279999994</v>
      </c>
      <c r="F63" s="5"/>
    </row>
    <row r="64" spans="1:6" ht="78.75" x14ac:dyDescent="0.45">
      <c r="A64" s="79" t="s">
        <v>187</v>
      </c>
      <c r="B64" s="75" t="s">
        <v>188</v>
      </c>
      <c r="C64" s="68">
        <v>806195.745</v>
      </c>
      <c r="D64" s="58">
        <v>3224782.98</v>
      </c>
      <c r="E64" s="84">
        <v>3224782.98</v>
      </c>
      <c r="F64" s="5"/>
    </row>
    <row r="65" spans="1:6" ht="47.25" x14ac:dyDescent="0.45">
      <c r="A65" s="79" t="s">
        <v>189</v>
      </c>
      <c r="B65" s="75" t="s">
        <v>190</v>
      </c>
      <c r="C65" s="68">
        <v>239552.00899999999</v>
      </c>
      <c r="D65" s="58">
        <v>958208.03599999996</v>
      </c>
      <c r="E65" s="84">
        <v>958208.03599999996</v>
      </c>
      <c r="F65" s="5"/>
    </row>
    <row r="66" spans="1:6" ht="63" x14ac:dyDescent="0.45">
      <c r="A66" s="79" t="s">
        <v>191</v>
      </c>
      <c r="B66" s="75" t="s">
        <v>192</v>
      </c>
      <c r="C66" s="68">
        <v>83544.957999999999</v>
      </c>
      <c r="D66" s="58">
        <v>29240735.299999997</v>
      </c>
      <c r="E66" s="84">
        <v>29240735.299999997</v>
      </c>
      <c r="F66" s="5"/>
    </row>
    <row r="67" spans="1:6" ht="63" x14ac:dyDescent="0.45">
      <c r="A67" s="79" t="s">
        <v>193</v>
      </c>
      <c r="B67" s="75" t="s">
        <v>194</v>
      </c>
      <c r="C67" s="68">
        <v>70200.125</v>
      </c>
      <c r="D67" s="58">
        <v>25974046.25</v>
      </c>
      <c r="E67" s="84">
        <v>25974046.25</v>
      </c>
      <c r="F67" s="5"/>
    </row>
    <row r="68" spans="1:6" ht="47.25" x14ac:dyDescent="0.45">
      <c r="A68" s="79" t="s">
        <v>195</v>
      </c>
      <c r="B68" s="75" t="s">
        <v>196</v>
      </c>
      <c r="C68" s="68">
        <v>529661.07799999998</v>
      </c>
      <c r="D68" s="58">
        <v>7944916.1699999999</v>
      </c>
      <c r="E68" s="84">
        <v>7944916.1699999999</v>
      </c>
      <c r="F68" s="5"/>
    </row>
    <row r="69" spans="1:6" ht="15" customHeight="1" x14ac:dyDescent="0.5">
      <c r="A69" s="79" t="s">
        <v>197</v>
      </c>
      <c r="B69" s="74" t="s">
        <v>198</v>
      </c>
      <c r="C69" s="68"/>
      <c r="D69" s="58"/>
      <c r="E69" s="96"/>
      <c r="F69" s="5"/>
    </row>
    <row r="70" spans="1:6" ht="63" x14ac:dyDescent="0.45">
      <c r="A70" s="79" t="s">
        <v>199</v>
      </c>
      <c r="B70" s="75" t="s">
        <v>200</v>
      </c>
      <c r="C70" s="68">
        <v>25957431.68</v>
      </c>
      <c r="D70" s="58">
        <v>25957431.68</v>
      </c>
      <c r="E70" s="84">
        <v>25957431.68</v>
      </c>
      <c r="F70" s="5"/>
    </row>
    <row r="71" spans="1:6" ht="63" x14ac:dyDescent="0.45">
      <c r="A71" s="79" t="s">
        <v>201</v>
      </c>
      <c r="B71" s="75" t="s">
        <v>202</v>
      </c>
      <c r="C71" s="68">
        <v>3747239.2229999998</v>
      </c>
      <c r="D71" s="58">
        <v>3747239.2229999998</v>
      </c>
      <c r="E71" s="84">
        <v>3747239.2229999998</v>
      </c>
      <c r="F71" s="5"/>
    </row>
    <row r="72" spans="1:6" ht="63" x14ac:dyDescent="0.45">
      <c r="A72" s="79" t="s">
        <v>203</v>
      </c>
      <c r="B72" s="75" t="s">
        <v>204</v>
      </c>
      <c r="C72" s="68">
        <v>4914907.5709999995</v>
      </c>
      <c r="D72" s="58">
        <v>9829815.1419999991</v>
      </c>
      <c r="E72" s="84">
        <v>9829815.1419999991</v>
      </c>
      <c r="F72" s="5"/>
    </row>
    <row r="73" spans="1:6" ht="63" x14ac:dyDescent="0.45">
      <c r="A73" s="79" t="s">
        <v>205</v>
      </c>
      <c r="B73" s="75" t="s">
        <v>206</v>
      </c>
      <c r="C73" s="68">
        <v>87159.697</v>
      </c>
      <c r="D73" s="58">
        <v>12202357.58</v>
      </c>
      <c r="E73" s="84">
        <v>12202357.58</v>
      </c>
      <c r="F73" s="5"/>
    </row>
    <row r="74" spans="1:6" ht="47.25" x14ac:dyDescent="0.45">
      <c r="A74" s="79" t="s">
        <v>207</v>
      </c>
      <c r="B74" s="75" t="s">
        <v>208</v>
      </c>
      <c r="C74" s="68">
        <v>1885125.9469999999</v>
      </c>
      <c r="D74" s="58">
        <v>7540503.7879999997</v>
      </c>
      <c r="E74" s="84">
        <v>7540503.7879999997</v>
      </c>
      <c r="F74" s="5"/>
    </row>
    <row r="75" spans="1:6" ht="47.25" x14ac:dyDescent="0.45">
      <c r="A75" s="79" t="s">
        <v>209</v>
      </c>
      <c r="B75" s="75" t="s">
        <v>210</v>
      </c>
      <c r="C75" s="68">
        <v>1293604.4539999999</v>
      </c>
      <c r="D75" s="58">
        <v>5174417.8159999996</v>
      </c>
      <c r="E75" s="84">
        <v>5174417.8159999996</v>
      </c>
      <c r="F75" s="5"/>
    </row>
    <row r="76" spans="1:6" ht="47.25" x14ac:dyDescent="0.45">
      <c r="A76" s="79" t="s">
        <v>211</v>
      </c>
      <c r="B76" s="75" t="s">
        <v>212</v>
      </c>
      <c r="C76" s="68">
        <v>1293604.4539999999</v>
      </c>
      <c r="D76" s="58">
        <v>2587208.9079999998</v>
      </c>
      <c r="E76" s="84">
        <v>2587208.9079999998</v>
      </c>
      <c r="F76" s="5"/>
    </row>
    <row r="77" spans="1:6" ht="47.25" x14ac:dyDescent="0.45">
      <c r="A77" s="79" t="s">
        <v>213</v>
      </c>
      <c r="B77" s="75" t="s">
        <v>214</v>
      </c>
      <c r="C77" s="68">
        <v>426897.174</v>
      </c>
      <c r="D77" s="58">
        <v>2134485.87</v>
      </c>
      <c r="E77" s="84">
        <v>2134485.87</v>
      </c>
      <c r="F77" s="5"/>
    </row>
    <row r="78" spans="1:6" ht="47.25" x14ac:dyDescent="0.45">
      <c r="A78" s="79" t="s">
        <v>215</v>
      </c>
      <c r="B78" s="75" t="s">
        <v>216</v>
      </c>
      <c r="C78" s="68">
        <v>65323.404999999999</v>
      </c>
      <c r="D78" s="58">
        <v>326617.02499999997</v>
      </c>
      <c r="E78" s="84">
        <v>326617.02499999997</v>
      </c>
      <c r="F78" s="5"/>
    </row>
    <row r="79" spans="1:6" ht="78.75" x14ac:dyDescent="0.45">
      <c r="A79" s="79" t="s">
        <v>217</v>
      </c>
      <c r="B79" s="75" t="s">
        <v>218</v>
      </c>
      <c r="C79" s="68">
        <v>375737.00899999996</v>
      </c>
      <c r="D79" s="58">
        <v>6763266.1619999995</v>
      </c>
      <c r="E79" s="84">
        <v>6763266.1619999995</v>
      </c>
      <c r="F79" s="5"/>
    </row>
    <row r="80" spans="1:6" ht="63" x14ac:dyDescent="0.45">
      <c r="A80" s="79" t="s">
        <v>219</v>
      </c>
      <c r="B80" s="75" t="s">
        <v>220</v>
      </c>
      <c r="C80" s="68">
        <v>1539257.551</v>
      </c>
      <c r="D80" s="58">
        <v>1539257.551</v>
      </c>
      <c r="E80" s="84">
        <v>1539257.551</v>
      </c>
      <c r="F80" s="5"/>
    </row>
    <row r="81" spans="1:6" ht="63" x14ac:dyDescent="0.45">
      <c r="A81" s="79" t="s">
        <v>221</v>
      </c>
      <c r="B81" s="75" t="s">
        <v>222</v>
      </c>
      <c r="C81" s="68">
        <v>793081.77799999993</v>
      </c>
      <c r="D81" s="58">
        <v>793081.77799999993</v>
      </c>
      <c r="E81" s="84">
        <v>793081.77799999993</v>
      </c>
      <c r="F81" s="5"/>
    </row>
    <row r="82" spans="1:6" ht="267.75" x14ac:dyDescent="0.45">
      <c r="A82" s="79" t="s">
        <v>223</v>
      </c>
      <c r="B82" s="75" t="s">
        <v>224</v>
      </c>
      <c r="C82" s="68">
        <v>58365000</v>
      </c>
      <c r="D82" s="58">
        <v>58365000</v>
      </c>
      <c r="E82" s="84">
        <v>58365000</v>
      </c>
      <c r="F82" s="5"/>
    </row>
    <row r="83" spans="1:6" ht="15" customHeight="1" x14ac:dyDescent="0.5">
      <c r="A83" s="79" t="s">
        <v>225</v>
      </c>
      <c r="B83" s="74" t="s">
        <v>226</v>
      </c>
      <c r="C83" s="68"/>
      <c r="D83" s="58"/>
      <c r="E83" s="96"/>
      <c r="F83" s="5"/>
    </row>
    <row r="84" spans="1:6" ht="63" x14ac:dyDescent="0.45">
      <c r="A84" s="79" t="s">
        <v>227</v>
      </c>
      <c r="B84" s="75" t="s">
        <v>228</v>
      </c>
      <c r="C84" s="68">
        <v>191749.777</v>
      </c>
      <c r="D84" s="58">
        <v>3451495.986</v>
      </c>
      <c r="E84" s="84">
        <v>3451495.986</v>
      </c>
      <c r="F84" s="5"/>
    </row>
    <row r="85" spans="1:6" ht="47.25" x14ac:dyDescent="0.45">
      <c r="A85" s="79" t="s">
        <v>229</v>
      </c>
      <c r="B85" s="75" t="s">
        <v>230</v>
      </c>
      <c r="C85" s="68">
        <v>13360.396999999999</v>
      </c>
      <c r="D85" s="58">
        <v>4008119.0999999996</v>
      </c>
      <c r="E85" s="84">
        <v>4008119.0999999996</v>
      </c>
      <c r="F85" s="5"/>
    </row>
    <row r="86" spans="1:6" ht="31.5" x14ac:dyDescent="0.45">
      <c r="A86" s="79" t="s">
        <v>231</v>
      </c>
      <c r="B86" s="75" t="s">
        <v>232</v>
      </c>
      <c r="C86" s="68">
        <v>49880.025999999998</v>
      </c>
      <c r="D86" s="58">
        <v>897840.46799999999</v>
      </c>
      <c r="E86" s="84">
        <v>897840.46799999999</v>
      </c>
      <c r="F86" s="5"/>
    </row>
    <row r="87" spans="1:6" ht="31.5" x14ac:dyDescent="0.45">
      <c r="A87" s="79" t="s">
        <v>233</v>
      </c>
      <c r="B87" s="75" t="s">
        <v>234</v>
      </c>
      <c r="C87" s="68">
        <v>108482.37699999999</v>
      </c>
      <c r="D87" s="58">
        <v>650894.26199999999</v>
      </c>
      <c r="E87" s="84">
        <v>650894.26199999999</v>
      </c>
      <c r="F87" s="5"/>
    </row>
    <row r="88" spans="1:6" ht="31.5" x14ac:dyDescent="0.45">
      <c r="A88" s="79" t="s">
        <v>235</v>
      </c>
      <c r="B88" s="75" t="s">
        <v>236</v>
      </c>
      <c r="C88" s="68">
        <v>38424.921999999999</v>
      </c>
      <c r="D88" s="58">
        <v>461099.06399999995</v>
      </c>
      <c r="E88" s="84">
        <v>461099.06399999995</v>
      </c>
      <c r="F88" s="5"/>
    </row>
    <row r="89" spans="1:6" ht="31.5" x14ac:dyDescent="0.45">
      <c r="A89" s="79" t="s">
        <v>237</v>
      </c>
      <c r="B89" s="75" t="s">
        <v>238</v>
      </c>
      <c r="C89" s="68">
        <v>1640.7049999999999</v>
      </c>
      <c r="D89" s="58">
        <v>1476634.5</v>
      </c>
      <c r="E89" s="84">
        <v>1476634.5</v>
      </c>
      <c r="F89" s="5"/>
    </row>
    <row r="90" spans="1:6" ht="31.5" x14ac:dyDescent="0.45">
      <c r="A90" s="79" t="s">
        <v>239</v>
      </c>
      <c r="B90" s="75" t="s">
        <v>240</v>
      </c>
      <c r="C90" s="68">
        <v>46437.788</v>
      </c>
      <c r="D90" s="58">
        <v>27862672.799999997</v>
      </c>
      <c r="E90" s="84">
        <v>27862672.799999997</v>
      </c>
      <c r="F90" s="5"/>
    </row>
    <row r="91" spans="1:6" ht="15" customHeight="1" x14ac:dyDescent="0.5">
      <c r="A91" s="79" t="s">
        <v>241</v>
      </c>
      <c r="B91" s="74" t="s">
        <v>242</v>
      </c>
      <c r="C91" s="68" t="e">
        <v>#VALUE!</v>
      </c>
      <c r="D91" s="58">
        <v>0</v>
      </c>
      <c r="E91" s="96">
        <v>0</v>
      </c>
      <c r="F91" s="5"/>
    </row>
    <row r="92" spans="1:6" ht="47.25" x14ac:dyDescent="0.45">
      <c r="A92" s="79" t="s">
        <v>243</v>
      </c>
      <c r="B92" s="75" t="s">
        <v>244</v>
      </c>
      <c r="C92" s="68">
        <v>57890.297999999995</v>
      </c>
      <c r="D92" s="58">
        <v>2894514.9</v>
      </c>
      <c r="E92" s="84">
        <v>2894514.9</v>
      </c>
      <c r="F92" s="5"/>
    </row>
    <row r="93" spans="1:6" ht="78.75" x14ac:dyDescent="0.45">
      <c r="A93" s="79" t="s">
        <v>245</v>
      </c>
      <c r="B93" s="75" t="s">
        <v>246</v>
      </c>
      <c r="C93" s="68">
        <v>59773.541999999994</v>
      </c>
      <c r="D93" s="58">
        <v>29179052.26272</v>
      </c>
      <c r="E93" s="84">
        <v>29179052.26272</v>
      </c>
      <c r="F93" s="5"/>
    </row>
    <row r="94" spans="1:6" ht="78.75" x14ac:dyDescent="0.45">
      <c r="A94" s="79" t="s">
        <v>247</v>
      </c>
      <c r="B94" s="75" t="s">
        <v>248</v>
      </c>
      <c r="C94" s="68">
        <v>1220152.75</v>
      </c>
      <c r="D94" s="58">
        <v>1220152.75</v>
      </c>
      <c r="E94" s="84">
        <v>1220152.75</v>
      </c>
      <c r="F94" s="5"/>
    </row>
    <row r="95" spans="1:6" ht="78.75" x14ac:dyDescent="0.45">
      <c r="A95" s="79" t="s">
        <v>249</v>
      </c>
      <c r="B95" s="75" t="s">
        <v>250</v>
      </c>
      <c r="C95" s="68">
        <v>793293.18900000001</v>
      </c>
      <c r="D95" s="58">
        <v>5553052.3229999999</v>
      </c>
      <c r="E95" s="84">
        <v>5553052.3229999999</v>
      </c>
      <c r="F95" s="5"/>
    </row>
    <row r="96" spans="1:6" ht="63" x14ac:dyDescent="0.45">
      <c r="A96" s="79" t="s">
        <v>251</v>
      </c>
      <c r="B96" s="75" t="s">
        <v>252</v>
      </c>
      <c r="C96" s="68">
        <v>35982.670999999995</v>
      </c>
      <c r="D96" s="58">
        <v>21229775.890000001</v>
      </c>
      <c r="E96" s="84">
        <v>21229775.890000001</v>
      </c>
      <c r="F96" s="5"/>
    </row>
    <row r="97" spans="1:6" ht="78.75" x14ac:dyDescent="0.45">
      <c r="A97" s="79" t="s">
        <v>253</v>
      </c>
      <c r="B97" s="75" t="s">
        <v>254</v>
      </c>
      <c r="C97" s="68">
        <v>23735.1</v>
      </c>
      <c r="D97" s="58">
        <v>1376635.7999999998</v>
      </c>
      <c r="E97" s="84">
        <v>1376635.7999999998</v>
      </c>
      <c r="F97" s="5"/>
    </row>
    <row r="98" spans="1:6" ht="47.25" x14ac:dyDescent="0.45">
      <c r="A98" s="79" t="s">
        <v>255</v>
      </c>
      <c r="B98" s="75" t="s">
        <v>256</v>
      </c>
      <c r="C98" s="68">
        <v>7302.11</v>
      </c>
      <c r="D98" s="58">
        <v>511147.69999999995</v>
      </c>
      <c r="E98" s="84">
        <v>511147.69999999995</v>
      </c>
      <c r="F98" s="5"/>
    </row>
    <row r="99" spans="1:6" ht="15" customHeight="1" x14ac:dyDescent="0.5">
      <c r="A99" s="79" t="s">
        <v>257</v>
      </c>
      <c r="B99" s="74" t="s">
        <v>258</v>
      </c>
      <c r="C99" s="68"/>
      <c r="D99" s="58"/>
      <c r="E99" s="96"/>
      <c r="F99" s="5"/>
    </row>
    <row r="100" spans="1:6" ht="47.25" x14ac:dyDescent="0.45">
      <c r="A100" s="79" t="s">
        <v>259</v>
      </c>
      <c r="B100" s="75" t="s">
        <v>260</v>
      </c>
      <c r="C100" s="68">
        <v>124965.95</v>
      </c>
      <c r="D100" s="58">
        <v>7872854.8499999996</v>
      </c>
      <c r="E100" s="84">
        <v>7872854.8499999996</v>
      </c>
      <c r="F100" s="5"/>
    </row>
    <row r="101" spans="1:6" ht="47.25" x14ac:dyDescent="0.45">
      <c r="A101" s="79" t="s">
        <v>261</v>
      </c>
      <c r="B101" s="75" t="s">
        <v>262</v>
      </c>
      <c r="C101" s="68">
        <v>167118.44999999998</v>
      </c>
      <c r="D101" s="58">
        <v>1169829.1499999999</v>
      </c>
      <c r="E101" s="84">
        <v>1169829.1499999999</v>
      </c>
      <c r="F101" s="5"/>
    </row>
    <row r="102" spans="1:6" ht="63" x14ac:dyDescent="0.45">
      <c r="A102" s="79" t="s">
        <v>263</v>
      </c>
      <c r="B102" s="75" t="s">
        <v>264</v>
      </c>
      <c r="C102" s="68">
        <v>77028.83</v>
      </c>
      <c r="D102" s="58">
        <v>16176054.299999999</v>
      </c>
      <c r="E102" s="84">
        <v>16176054.299999999</v>
      </c>
      <c r="F102" s="5"/>
    </row>
    <row r="103" spans="1:6" ht="63" x14ac:dyDescent="0.45">
      <c r="A103" s="79" t="s">
        <v>265</v>
      </c>
      <c r="B103" s="75" t="s">
        <v>266</v>
      </c>
      <c r="C103" s="68">
        <v>26566.450999999997</v>
      </c>
      <c r="D103" s="58">
        <v>29834124.472999997</v>
      </c>
      <c r="E103" s="84">
        <v>29834124.472999997</v>
      </c>
      <c r="F103" s="5"/>
    </row>
    <row r="104" spans="1:6" ht="63" x14ac:dyDescent="0.45">
      <c r="A104" s="79" t="s">
        <v>267</v>
      </c>
      <c r="B104" s="75" t="s">
        <v>268</v>
      </c>
      <c r="C104" s="68">
        <v>38615.580999999998</v>
      </c>
      <c r="D104" s="58">
        <v>3668480.1949999998</v>
      </c>
      <c r="E104" s="84">
        <v>3668480.1949999998</v>
      </c>
      <c r="F104" s="5"/>
    </row>
    <row r="105" spans="1:6" ht="141.75" x14ac:dyDescent="0.45">
      <c r="A105" s="79" t="s">
        <v>269</v>
      </c>
      <c r="B105" s="75" t="s">
        <v>270</v>
      </c>
      <c r="C105" s="68">
        <v>115982.928</v>
      </c>
      <c r="D105" s="58">
        <v>231965.856</v>
      </c>
      <c r="E105" s="84">
        <v>231965.856</v>
      </c>
      <c r="F105" s="5"/>
    </row>
    <row r="106" spans="1:6" ht="141.75" x14ac:dyDescent="0.45">
      <c r="A106" s="79" t="s">
        <v>271</v>
      </c>
      <c r="B106" s="75" t="s">
        <v>272</v>
      </c>
      <c r="C106" s="68">
        <v>163999.16499999998</v>
      </c>
      <c r="D106" s="58">
        <v>2787985.8049999997</v>
      </c>
      <c r="E106" s="84">
        <v>2787985.8049999997</v>
      </c>
      <c r="F106" s="5"/>
    </row>
    <row r="107" spans="1:6" ht="47.25" x14ac:dyDescent="0.45">
      <c r="A107" s="79" t="s">
        <v>273</v>
      </c>
      <c r="B107" s="75" t="s">
        <v>274</v>
      </c>
      <c r="C107" s="68">
        <v>5211.3459999999995</v>
      </c>
      <c r="D107" s="58">
        <v>15951930.105999999</v>
      </c>
      <c r="E107" s="84">
        <v>15951930.105999999</v>
      </c>
      <c r="F107" s="5"/>
    </row>
    <row r="108" spans="1:6" ht="47.25" x14ac:dyDescent="0.45">
      <c r="A108" s="79" t="s">
        <v>275</v>
      </c>
      <c r="B108" s="75" t="s">
        <v>276</v>
      </c>
      <c r="C108" s="68">
        <v>6615.9969999999994</v>
      </c>
      <c r="D108" s="58">
        <v>25107708.614999998</v>
      </c>
      <c r="E108" s="84">
        <v>25107708.614999998</v>
      </c>
      <c r="F108" s="5"/>
    </row>
    <row r="109" spans="1:6" ht="47.25" x14ac:dyDescent="0.45">
      <c r="A109" s="79" t="s">
        <v>277</v>
      </c>
      <c r="B109" s="75" t="s">
        <v>278</v>
      </c>
      <c r="C109" s="68">
        <v>9534.2469999999994</v>
      </c>
      <c r="D109" s="58">
        <v>127368005.67299999</v>
      </c>
      <c r="E109" s="84">
        <v>127368005.67299999</v>
      </c>
      <c r="F109" s="5"/>
    </row>
    <row r="110" spans="1:6" ht="47.25" x14ac:dyDescent="0.45">
      <c r="A110" s="79" t="s">
        <v>279</v>
      </c>
      <c r="B110" s="75" t="s">
        <v>280</v>
      </c>
      <c r="C110" s="68">
        <v>13814.347</v>
      </c>
      <c r="D110" s="58">
        <v>35337099.625999995</v>
      </c>
      <c r="E110" s="84">
        <v>35337099.625999995</v>
      </c>
      <c r="F110" s="5"/>
    </row>
    <row r="111" spans="1:6" ht="47.25" x14ac:dyDescent="0.45">
      <c r="A111" s="79" t="s">
        <v>281</v>
      </c>
      <c r="B111" s="75" t="s">
        <v>282</v>
      </c>
      <c r="C111" s="68">
        <v>275770.734</v>
      </c>
      <c r="D111" s="58">
        <v>275770.734</v>
      </c>
      <c r="E111" s="84">
        <v>275770.734</v>
      </c>
      <c r="F111" s="5"/>
    </row>
    <row r="112" spans="1:6" ht="47.25" x14ac:dyDescent="0.45">
      <c r="A112" s="79" t="s">
        <v>283</v>
      </c>
      <c r="B112" s="75" t="s">
        <v>284</v>
      </c>
      <c r="C112" s="68">
        <v>66440.122000000003</v>
      </c>
      <c r="D112" s="58">
        <v>199320.36599999998</v>
      </c>
      <c r="E112" s="84">
        <v>199320.36599999998</v>
      </c>
      <c r="F112" s="5"/>
    </row>
    <row r="113" spans="1:6" ht="47.25" x14ac:dyDescent="0.45">
      <c r="A113" s="79" t="s">
        <v>285</v>
      </c>
      <c r="B113" s="75" t="s">
        <v>286</v>
      </c>
      <c r="C113" s="68">
        <v>51978.572</v>
      </c>
      <c r="D113" s="58">
        <v>51978.572</v>
      </c>
      <c r="E113" s="84">
        <v>51978.572</v>
      </c>
      <c r="F113" s="5"/>
    </row>
    <row r="114" spans="1:6" ht="47.25" x14ac:dyDescent="0.45">
      <c r="A114" s="79" t="s">
        <v>287</v>
      </c>
      <c r="B114" s="75" t="s">
        <v>288</v>
      </c>
      <c r="C114" s="68">
        <v>42270.526999999995</v>
      </c>
      <c r="D114" s="58">
        <v>3466183.2139999997</v>
      </c>
      <c r="E114" s="84">
        <v>3466183.2139999997</v>
      </c>
      <c r="F114" s="5"/>
    </row>
    <row r="115" spans="1:6" ht="31.5" x14ac:dyDescent="0.45">
      <c r="A115" s="79" t="s">
        <v>289</v>
      </c>
      <c r="B115" s="75" t="s">
        <v>290</v>
      </c>
      <c r="C115" s="68">
        <v>147922.85</v>
      </c>
      <c r="D115" s="58">
        <v>9467062.4000000004</v>
      </c>
      <c r="E115" s="84">
        <v>9467062.4000000004</v>
      </c>
      <c r="F115" s="5"/>
    </row>
    <row r="116" spans="1:6" ht="78.75" x14ac:dyDescent="0.45">
      <c r="A116" s="79" t="s">
        <v>291</v>
      </c>
      <c r="B116" s="75" t="s">
        <v>292</v>
      </c>
      <c r="C116" s="68">
        <v>168672.25599999999</v>
      </c>
      <c r="D116" s="58">
        <v>7590251.5199999996</v>
      </c>
      <c r="E116" s="84">
        <v>7590251.5199999996</v>
      </c>
      <c r="F116" s="5"/>
    </row>
    <row r="117" spans="1:6" ht="47.25" x14ac:dyDescent="0.45">
      <c r="A117" s="79" t="s">
        <v>293</v>
      </c>
      <c r="B117" s="75" t="s">
        <v>294</v>
      </c>
      <c r="C117" s="68">
        <v>708679.50299999991</v>
      </c>
      <c r="D117" s="58">
        <v>708679.50299999991</v>
      </c>
      <c r="E117" s="84">
        <v>708679.50299999991</v>
      </c>
      <c r="F117" s="5"/>
    </row>
    <row r="118" spans="1:6" ht="47.25" x14ac:dyDescent="0.45">
      <c r="A118" s="79" t="s">
        <v>295</v>
      </c>
      <c r="B118" s="75" t="s">
        <v>296</v>
      </c>
      <c r="C118" s="68">
        <v>42251.072</v>
      </c>
      <c r="D118" s="58">
        <v>422510.72</v>
      </c>
      <c r="E118" s="84">
        <v>422510.72</v>
      </c>
      <c r="F118" s="5"/>
    </row>
    <row r="119" spans="1:6" ht="47.25" x14ac:dyDescent="0.45">
      <c r="A119" s="79" t="s">
        <v>297</v>
      </c>
      <c r="B119" s="75" t="s">
        <v>298</v>
      </c>
      <c r="C119" s="68">
        <v>54053.771999999997</v>
      </c>
      <c r="D119" s="58">
        <v>108107.54399999999</v>
      </c>
      <c r="E119" s="84">
        <v>108107.54399999999</v>
      </c>
      <c r="F119" s="5"/>
    </row>
    <row r="120" spans="1:6" ht="47.25" x14ac:dyDescent="0.45">
      <c r="A120" s="79" t="s">
        <v>299</v>
      </c>
      <c r="B120" s="75" t="s">
        <v>300</v>
      </c>
      <c r="C120" s="68">
        <v>78826.471999999994</v>
      </c>
      <c r="D120" s="58">
        <v>157652.94399999999</v>
      </c>
      <c r="E120" s="84">
        <v>157652.94399999999</v>
      </c>
      <c r="F120" s="5"/>
    </row>
    <row r="121" spans="1:6" ht="157.5" x14ac:dyDescent="0.45">
      <c r="A121" s="79" t="s">
        <v>301</v>
      </c>
      <c r="B121" s="75" t="s">
        <v>302</v>
      </c>
      <c r="C121" s="68">
        <v>5577696.6200000001</v>
      </c>
      <c r="D121" s="58">
        <v>5577696.6200000001</v>
      </c>
      <c r="E121" s="84">
        <v>5577696.6200000001</v>
      </c>
      <c r="F121" s="5"/>
    </row>
    <row r="122" spans="1:6" ht="15" customHeight="1" x14ac:dyDescent="0.5">
      <c r="A122" s="79" t="s">
        <v>303</v>
      </c>
      <c r="B122" s="74" t="s">
        <v>304</v>
      </c>
      <c r="C122" s="68"/>
      <c r="D122" s="58"/>
      <c r="E122" s="96"/>
      <c r="F122" s="5"/>
    </row>
    <row r="123" spans="1:6" ht="47.25" x14ac:dyDescent="0.45">
      <c r="A123" s="79" t="s">
        <v>305</v>
      </c>
      <c r="B123" s="75" t="s">
        <v>306</v>
      </c>
      <c r="C123" s="68">
        <v>208456.43399999998</v>
      </c>
      <c r="D123" s="58">
        <v>2918390.0759999999</v>
      </c>
      <c r="E123" s="84">
        <v>2918390.0759999999</v>
      </c>
      <c r="F123" s="5"/>
    </row>
    <row r="124" spans="1:6" ht="63" x14ac:dyDescent="0.45">
      <c r="A124" s="79" t="s">
        <v>307</v>
      </c>
      <c r="B124" s="75" t="s">
        <v>308</v>
      </c>
      <c r="C124" s="68">
        <v>39924.254000000001</v>
      </c>
      <c r="D124" s="58">
        <v>2635000.764</v>
      </c>
      <c r="E124" s="84">
        <v>2635000.764</v>
      </c>
      <c r="F124" s="5"/>
    </row>
    <row r="125" spans="1:6" ht="78.75" x14ac:dyDescent="0.45">
      <c r="A125" s="79" t="s">
        <v>309</v>
      </c>
      <c r="B125" s="75" t="s">
        <v>310</v>
      </c>
      <c r="C125" s="68">
        <v>54822.892999999996</v>
      </c>
      <c r="D125" s="58">
        <v>2192915.7199999997</v>
      </c>
      <c r="E125" s="84">
        <v>2192915.7199999997</v>
      </c>
      <c r="F125" s="5"/>
    </row>
    <row r="126" spans="1:6" ht="78.75" x14ac:dyDescent="0.45">
      <c r="A126" s="79" t="s">
        <v>311</v>
      </c>
      <c r="B126" s="75" t="s">
        <v>312</v>
      </c>
      <c r="C126" s="68">
        <v>61178.192999999999</v>
      </c>
      <c r="D126" s="58">
        <v>4037760.7379999999</v>
      </c>
      <c r="E126" s="84">
        <v>4037760.7379999999</v>
      </c>
      <c r="F126" s="5"/>
    </row>
    <row r="127" spans="1:6" ht="63" x14ac:dyDescent="0.45">
      <c r="A127" s="79" t="s">
        <v>313</v>
      </c>
      <c r="B127" s="75" t="s">
        <v>314</v>
      </c>
      <c r="C127" s="68">
        <v>89983.265999999989</v>
      </c>
      <c r="D127" s="58">
        <v>1079799.192</v>
      </c>
      <c r="E127" s="84">
        <v>1079799.192</v>
      </c>
      <c r="F127" s="5"/>
    </row>
    <row r="128" spans="1:6" ht="78.75" x14ac:dyDescent="0.45">
      <c r="A128" s="79" t="s">
        <v>315</v>
      </c>
      <c r="B128" s="75" t="s">
        <v>316</v>
      </c>
      <c r="C128" s="68">
        <v>73494.50499999999</v>
      </c>
      <c r="D128" s="58">
        <v>1690373.615</v>
      </c>
      <c r="E128" s="84">
        <v>1690373.615</v>
      </c>
      <c r="F128" s="5"/>
    </row>
    <row r="129" spans="1:6" ht="47.25" x14ac:dyDescent="0.45">
      <c r="A129" s="79" t="s">
        <v>317</v>
      </c>
      <c r="B129" s="75" t="s">
        <v>318</v>
      </c>
      <c r="C129" s="68">
        <v>161341.61199999999</v>
      </c>
      <c r="D129" s="58">
        <v>3710857.0759999999</v>
      </c>
      <c r="E129" s="84">
        <v>3710857.0759999999</v>
      </c>
      <c r="F129" s="5"/>
    </row>
    <row r="130" spans="1:6" ht="78.75" x14ac:dyDescent="0.45">
      <c r="A130" s="79" t="s">
        <v>319</v>
      </c>
      <c r="B130" s="75" t="s">
        <v>320</v>
      </c>
      <c r="C130" s="68">
        <v>100033.719</v>
      </c>
      <c r="D130" s="58">
        <v>10003371.9</v>
      </c>
      <c r="E130" s="84">
        <v>10003371.9</v>
      </c>
      <c r="F130" s="5"/>
    </row>
    <row r="131" spans="1:6" ht="47.25" x14ac:dyDescent="0.45">
      <c r="A131" s="79" t="s">
        <v>321</v>
      </c>
      <c r="B131" s="75" t="s">
        <v>322</v>
      </c>
      <c r="C131" s="68">
        <v>154675.03199999998</v>
      </c>
      <c r="D131" s="58">
        <v>15467503.199999999</v>
      </c>
      <c r="E131" s="84">
        <v>15467503.199999999</v>
      </c>
      <c r="F131" s="5"/>
    </row>
    <row r="132" spans="1:6" ht="47.25" x14ac:dyDescent="0.45">
      <c r="A132" s="79" t="s">
        <v>323</v>
      </c>
      <c r="B132" s="75" t="s">
        <v>324</v>
      </c>
      <c r="C132" s="68">
        <v>5211.3459999999995</v>
      </c>
      <c r="D132" s="58">
        <v>8968726.466</v>
      </c>
      <c r="E132" s="84">
        <v>8968726.466</v>
      </c>
      <c r="F132" s="5"/>
    </row>
    <row r="133" spans="1:6" ht="63" x14ac:dyDescent="0.45">
      <c r="A133" s="79" t="s">
        <v>325</v>
      </c>
      <c r="B133" s="75" t="s">
        <v>326</v>
      </c>
      <c r="C133" s="68">
        <v>520588.56299999997</v>
      </c>
      <c r="D133" s="58">
        <v>7288239.8819999993</v>
      </c>
      <c r="E133" s="84">
        <v>7288239.8819999993</v>
      </c>
      <c r="F133" s="5"/>
    </row>
    <row r="134" spans="1:6" ht="63" x14ac:dyDescent="0.45">
      <c r="A134" s="79" t="s">
        <v>327</v>
      </c>
      <c r="B134" s="75" t="s">
        <v>328</v>
      </c>
      <c r="C134" s="68">
        <v>1011994.6259999999</v>
      </c>
      <c r="D134" s="58">
        <v>4047978.5039999997</v>
      </c>
      <c r="E134" s="84">
        <v>4047978.5039999997</v>
      </c>
      <c r="F134" s="5"/>
    </row>
    <row r="135" spans="1:6" ht="63" x14ac:dyDescent="0.45">
      <c r="A135" s="79" t="s">
        <v>329</v>
      </c>
      <c r="B135" s="75" t="s">
        <v>330</v>
      </c>
      <c r="C135" s="68">
        <v>185010.565</v>
      </c>
      <c r="D135" s="58">
        <v>3145179.605</v>
      </c>
      <c r="E135" s="84">
        <v>3145179.605</v>
      </c>
      <c r="F135" s="5"/>
    </row>
    <row r="136" spans="1:6" ht="126" x14ac:dyDescent="0.45">
      <c r="A136" s="79" t="s">
        <v>331</v>
      </c>
      <c r="B136" s="75" t="s">
        <v>332</v>
      </c>
      <c r="C136" s="68">
        <v>711374.66899999999</v>
      </c>
      <c r="D136" s="58">
        <v>4268248.0139999995</v>
      </c>
      <c r="E136" s="84">
        <v>4268248.0139999995</v>
      </c>
      <c r="F136" s="5"/>
    </row>
    <row r="137" spans="1:6" ht="47.25" x14ac:dyDescent="0.45">
      <c r="A137" s="79" t="s">
        <v>333</v>
      </c>
      <c r="B137" s="75" t="s">
        <v>334</v>
      </c>
      <c r="C137" s="68">
        <v>26090.451999999997</v>
      </c>
      <c r="D137" s="58">
        <v>58051255.699999996</v>
      </c>
      <c r="E137" s="84">
        <v>58051255.699999996</v>
      </c>
      <c r="F137" s="5"/>
    </row>
    <row r="138" spans="1:6" ht="47.25" x14ac:dyDescent="0.45">
      <c r="A138" s="79" t="s">
        <v>335</v>
      </c>
      <c r="B138" s="75" t="s">
        <v>336</v>
      </c>
      <c r="C138" s="68">
        <v>198845.66399999999</v>
      </c>
      <c r="D138" s="58">
        <v>2982684.96</v>
      </c>
      <c r="E138" s="84">
        <v>2982684.96</v>
      </c>
      <c r="F138" s="5"/>
    </row>
    <row r="139" spans="1:6" ht="47.25" x14ac:dyDescent="0.45">
      <c r="A139" s="79" t="s">
        <v>337</v>
      </c>
      <c r="B139" s="75" t="s">
        <v>338</v>
      </c>
      <c r="C139" s="68">
        <v>42270.526999999995</v>
      </c>
      <c r="D139" s="58">
        <v>42270.526999999995</v>
      </c>
      <c r="E139" s="84">
        <v>42270.526999999995</v>
      </c>
      <c r="F139" s="5"/>
    </row>
    <row r="140" spans="1:6" ht="15.75" x14ac:dyDescent="0.45">
      <c r="A140" s="79" t="s">
        <v>339</v>
      </c>
      <c r="B140" s="75" t="s">
        <v>340</v>
      </c>
      <c r="C140" s="68">
        <v>148441.65</v>
      </c>
      <c r="D140" s="58">
        <v>1929741.45</v>
      </c>
      <c r="E140" s="84">
        <v>1929741.45</v>
      </c>
      <c r="F140" s="5"/>
    </row>
    <row r="141" spans="1:6" ht="31.5" x14ac:dyDescent="0.45">
      <c r="A141" s="79" t="s">
        <v>341</v>
      </c>
      <c r="B141" s="75" t="s">
        <v>342</v>
      </c>
      <c r="C141" s="68">
        <v>61660.676999999996</v>
      </c>
      <c r="D141" s="58">
        <v>123321.35399999999</v>
      </c>
      <c r="E141" s="84">
        <v>123321.35399999999</v>
      </c>
      <c r="F141" s="5"/>
    </row>
    <row r="142" spans="1:6" ht="31.5" x14ac:dyDescent="0.45">
      <c r="A142" s="79" t="s">
        <v>343</v>
      </c>
      <c r="B142" s="75" t="s">
        <v>344</v>
      </c>
      <c r="C142" s="68">
        <v>118287.697</v>
      </c>
      <c r="D142" s="58">
        <v>709726.18199999991</v>
      </c>
      <c r="E142" s="84">
        <v>709726.18199999991</v>
      </c>
      <c r="F142" s="5"/>
    </row>
    <row r="143" spans="1:6" ht="47.25" x14ac:dyDescent="0.45">
      <c r="A143" s="79" t="s">
        <v>345</v>
      </c>
      <c r="B143" s="75" t="s">
        <v>346</v>
      </c>
      <c r="C143" s="68">
        <v>76620.274999999994</v>
      </c>
      <c r="D143" s="58">
        <v>459721.64999999997</v>
      </c>
      <c r="E143" s="84">
        <v>459721.64999999997</v>
      </c>
      <c r="F143" s="5"/>
    </row>
    <row r="144" spans="1:6" ht="15.75" x14ac:dyDescent="0.45">
      <c r="A144" s="79" t="s">
        <v>347</v>
      </c>
      <c r="B144" s="75" t="s">
        <v>348</v>
      </c>
      <c r="C144" s="68">
        <v>1898765.1989999998</v>
      </c>
      <c r="D144" s="58">
        <v>1898765.1989999998</v>
      </c>
      <c r="E144" s="84">
        <v>1898765.1989999998</v>
      </c>
      <c r="F144" s="5"/>
    </row>
    <row r="145" spans="1:6" ht="63" x14ac:dyDescent="0.45">
      <c r="A145" s="79" t="s">
        <v>349</v>
      </c>
      <c r="B145" s="75" t="s">
        <v>350</v>
      </c>
      <c r="C145" s="68">
        <v>1871.5709999999999</v>
      </c>
      <c r="D145" s="58">
        <v>2713777.9499999997</v>
      </c>
      <c r="E145" s="84">
        <v>2713777.9499999997</v>
      </c>
      <c r="F145" s="5"/>
    </row>
    <row r="146" spans="1:6" ht="31.5" x14ac:dyDescent="0.45">
      <c r="A146" s="79" t="s">
        <v>351</v>
      </c>
      <c r="B146" s="75" t="s">
        <v>352</v>
      </c>
      <c r="C146" s="68">
        <v>5188000</v>
      </c>
      <c r="D146" s="58">
        <v>5188000</v>
      </c>
      <c r="E146" s="84">
        <v>5188000</v>
      </c>
      <c r="F146" s="5"/>
    </row>
    <row r="147" spans="1:6" ht="94.5" x14ac:dyDescent="0.45">
      <c r="A147" s="79" t="s">
        <v>353</v>
      </c>
      <c r="B147" s="75" t="s">
        <v>354</v>
      </c>
      <c r="C147" s="68">
        <v>16861000</v>
      </c>
      <c r="D147" s="58">
        <v>16861000</v>
      </c>
      <c r="E147" s="84">
        <v>16861000</v>
      </c>
      <c r="F147" s="5"/>
    </row>
    <row r="148" spans="1:6" ht="31.5" x14ac:dyDescent="0.45">
      <c r="A148" s="79" t="s">
        <v>355</v>
      </c>
      <c r="B148" s="75" t="s">
        <v>356</v>
      </c>
      <c r="C148" s="68">
        <v>232684.394</v>
      </c>
      <c r="D148" s="58">
        <v>698053.18199999991</v>
      </c>
      <c r="E148" s="84">
        <v>698053.18199999991</v>
      </c>
      <c r="F148" s="5"/>
    </row>
    <row r="149" spans="1:6" ht="63" x14ac:dyDescent="0.45">
      <c r="A149" s="79" t="s">
        <v>357</v>
      </c>
      <c r="B149" s="75" t="s">
        <v>358</v>
      </c>
      <c r="C149" s="68">
        <v>30485.984999999997</v>
      </c>
      <c r="D149" s="58">
        <v>27437386.5</v>
      </c>
      <c r="E149" s="84">
        <v>27437386.5</v>
      </c>
      <c r="F149" s="5"/>
    </row>
    <row r="150" spans="1:6" ht="15" customHeight="1" x14ac:dyDescent="0.5">
      <c r="A150" s="79">
        <v>9</v>
      </c>
      <c r="B150" s="74" t="s">
        <v>359</v>
      </c>
      <c r="C150" s="68"/>
      <c r="D150" s="58"/>
      <c r="E150" s="96"/>
      <c r="F150" s="5"/>
    </row>
    <row r="151" spans="1:6" ht="110.25" x14ac:dyDescent="0.45">
      <c r="A151" s="79" t="s">
        <v>360</v>
      </c>
      <c r="B151" s="75" t="s">
        <v>361</v>
      </c>
      <c r="C151" s="68">
        <v>185471</v>
      </c>
      <c r="D151" s="58">
        <v>41545504</v>
      </c>
      <c r="E151" s="84">
        <v>41545504</v>
      </c>
      <c r="F151" s="5"/>
    </row>
    <row r="152" spans="1:6" ht="110.25" x14ac:dyDescent="0.45">
      <c r="A152" s="79" t="s">
        <v>362</v>
      </c>
      <c r="B152" s="75" t="s">
        <v>363</v>
      </c>
      <c r="C152" s="68">
        <v>118135.94799999999</v>
      </c>
      <c r="D152" s="58">
        <v>1949243.142</v>
      </c>
      <c r="E152" s="84">
        <v>1949243.142</v>
      </c>
      <c r="F152" s="5"/>
    </row>
    <row r="153" spans="1:6" ht="47.25" x14ac:dyDescent="0.45">
      <c r="A153" s="79" t="s">
        <v>364</v>
      </c>
      <c r="B153" s="75" t="s">
        <v>365</v>
      </c>
      <c r="C153" s="68">
        <v>2122423.77</v>
      </c>
      <c r="D153" s="58">
        <v>12734542.619999999</v>
      </c>
      <c r="E153" s="84">
        <v>12734542.619999999</v>
      </c>
      <c r="F153" s="5"/>
    </row>
    <row r="154" spans="1:6" ht="15" customHeight="1" x14ac:dyDescent="0.5">
      <c r="A154" s="79">
        <v>10</v>
      </c>
      <c r="B154" s="74" t="s">
        <v>366</v>
      </c>
      <c r="C154" s="68"/>
      <c r="D154" s="58"/>
      <c r="E154" s="96"/>
      <c r="F154" s="5"/>
    </row>
    <row r="155" spans="1:6" ht="15" customHeight="1" x14ac:dyDescent="0.5">
      <c r="A155" s="79" t="s">
        <v>367</v>
      </c>
      <c r="B155" s="74" t="s">
        <v>368</v>
      </c>
      <c r="C155" s="68"/>
      <c r="D155" s="58"/>
      <c r="E155" s="96"/>
      <c r="F155" s="5"/>
    </row>
    <row r="156" spans="1:6" ht="110.25" x14ac:dyDescent="0.45">
      <c r="A156" s="79" t="s">
        <v>369</v>
      </c>
      <c r="B156" s="75" t="s">
        <v>370</v>
      </c>
      <c r="C156" s="68">
        <v>41488.435999999994</v>
      </c>
      <c r="D156" s="58">
        <v>2074421.7999999998</v>
      </c>
      <c r="E156" s="84">
        <v>2074421.7999999998</v>
      </c>
      <c r="F156" s="5"/>
    </row>
    <row r="157" spans="1:6" ht="110.25" x14ac:dyDescent="0.45">
      <c r="A157" s="79" t="s">
        <v>371</v>
      </c>
      <c r="B157" s="75" t="s">
        <v>372</v>
      </c>
      <c r="C157" s="68">
        <v>85105.248999999996</v>
      </c>
      <c r="D157" s="58">
        <v>2893578.466</v>
      </c>
      <c r="E157" s="84">
        <v>2893578.466</v>
      </c>
      <c r="F157" s="5"/>
    </row>
    <row r="158" spans="1:6" ht="157.5" x14ac:dyDescent="0.45">
      <c r="A158" s="79" t="s">
        <v>373</v>
      </c>
      <c r="B158" s="75" t="s">
        <v>374</v>
      </c>
      <c r="C158" s="68">
        <v>143299.04499999998</v>
      </c>
      <c r="D158" s="58">
        <v>29089706.134999998</v>
      </c>
      <c r="E158" s="84">
        <v>29089706.134999998</v>
      </c>
      <c r="F158" s="5"/>
    </row>
    <row r="159" spans="1:6" ht="110.25" x14ac:dyDescent="0.45">
      <c r="A159" s="79" t="s">
        <v>375</v>
      </c>
      <c r="B159" s="75" t="s">
        <v>376</v>
      </c>
      <c r="C159" s="68">
        <v>30067.054</v>
      </c>
      <c r="D159" s="58">
        <v>1503352.7</v>
      </c>
      <c r="E159" s="84">
        <v>1503352.7</v>
      </c>
      <c r="F159" s="5"/>
    </row>
    <row r="160" spans="1:6" ht="110.25" x14ac:dyDescent="0.45">
      <c r="A160" s="79" t="s">
        <v>377</v>
      </c>
      <c r="B160" s="75" t="s">
        <v>378</v>
      </c>
      <c r="C160" s="68">
        <v>17016.64</v>
      </c>
      <c r="D160" s="58">
        <v>2552496</v>
      </c>
      <c r="E160" s="84">
        <v>2552496</v>
      </c>
      <c r="F160" s="5"/>
    </row>
    <row r="161" spans="1:6" ht="110.25" x14ac:dyDescent="0.45">
      <c r="A161" s="79" t="s">
        <v>379</v>
      </c>
      <c r="B161" s="75" t="s">
        <v>380</v>
      </c>
      <c r="C161" s="68">
        <v>13093.215</v>
      </c>
      <c r="D161" s="58">
        <v>1963982.25</v>
      </c>
      <c r="E161" s="84">
        <v>1963982.25</v>
      </c>
      <c r="F161" s="5"/>
    </row>
    <row r="162" spans="1:6" ht="94.5" x14ac:dyDescent="0.45">
      <c r="A162" s="79" t="s">
        <v>381</v>
      </c>
      <c r="B162" s="75" t="s">
        <v>382</v>
      </c>
      <c r="C162" s="68">
        <v>130866.003</v>
      </c>
      <c r="D162" s="58">
        <v>26173200.599999998</v>
      </c>
      <c r="E162" s="84">
        <v>26173200.599999998</v>
      </c>
      <c r="F162" s="5"/>
    </row>
    <row r="163" spans="1:6" ht="94.5" x14ac:dyDescent="0.45">
      <c r="A163" s="79" t="s">
        <v>383</v>
      </c>
      <c r="B163" s="75" t="s">
        <v>384</v>
      </c>
      <c r="C163" s="68">
        <v>264608.75199999998</v>
      </c>
      <c r="D163" s="58">
        <v>10848958.831999999</v>
      </c>
      <c r="E163" s="84">
        <v>10848958.831999999</v>
      </c>
      <c r="F163" s="5"/>
    </row>
    <row r="164" spans="1:6" ht="94.5" x14ac:dyDescent="0.45">
      <c r="A164" s="79" t="s">
        <v>385</v>
      </c>
      <c r="B164" s="75" t="s">
        <v>386</v>
      </c>
      <c r="C164" s="68">
        <v>332111.11699999997</v>
      </c>
      <c r="D164" s="58">
        <v>26568889.359999999</v>
      </c>
      <c r="E164" s="84">
        <v>26568889.359999999</v>
      </c>
      <c r="F164" s="5"/>
    </row>
    <row r="165" spans="1:6" ht="110.25" x14ac:dyDescent="0.45">
      <c r="A165" s="79" t="s">
        <v>387</v>
      </c>
      <c r="B165" s="75" t="s">
        <v>388</v>
      </c>
      <c r="C165" s="68">
        <v>1044082.406</v>
      </c>
      <c r="D165" s="58">
        <v>1044082.406</v>
      </c>
      <c r="E165" s="84">
        <v>1044082.406</v>
      </c>
      <c r="F165" s="5"/>
    </row>
    <row r="166" spans="1:6" ht="110.25" x14ac:dyDescent="0.45">
      <c r="A166" s="79" t="s">
        <v>389</v>
      </c>
      <c r="B166" s="75" t="s">
        <v>390</v>
      </c>
      <c r="C166" s="68">
        <v>3509218.9709999999</v>
      </c>
      <c r="D166" s="58">
        <v>3509218.9709999999</v>
      </c>
      <c r="E166" s="84">
        <v>3509218.9709999999</v>
      </c>
      <c r="F166" s="5"/>
    </row>
    <row r="167" spans="1:6" ht="110.25" x14ac:dyDescent="0.45">
      <c r="A167" s="79" t="s">
        <v>391</v>
      </c>
      <c r="B167" s="75" t="s">
        <v>392</v>
      </c>
      <c r="C167" s="68">
        <v>3707224.179</v>
      </c>
      <c r="D167" s="58">
        <v>3707224.179</v>
      </c>
      <c r="E167" s="84">
        <v>3707224.179</v>
      </c>
      <c r="F167" s="5"/>
    </row>
    <row r="168" spans="1:6" ht="78.75" x14ac:dyDescent="0.45">
      <c r="A168" s="79" t="s">
        <v>393</v>
      </c>
      <c r="B168" s="75" t="s">
        <v>394</v>
      </c>
      <c r="C168" s="68">
        <v>119729.961</v>
      </c>
      <c r="D168" s="58">
        <v>7649547.2082899995</v>
      </c>
      <c r="E168" s="84">
        <v>7649547.2082899995</v>
      </c>
      <c r="F168" s="5"/>
    </row>
    <row r="169" spans="1:6" ht="31.5" x14ac:dyDescent="0.45">
      <c r="A169" s="79" t="s">
        <v>395</v>
      </c>
      <c r="B169" s="75" t="s">
        <v>396</v>
      </c>
      <c r="C169" s="68">
        <v>2904618.53</v>
      </c>
      <c r="D169" s="58">
        <v>2904618.53</v>
      </c>
      <c r="E169" s="84">
        <v>2904618.53</v>
      </c>
      <c r="F169" s="5"/>
    </row>
    <row r="170" spans="1:6" ht="47.25" x14ac:dyDescent="0.45">
      <c r="A170" s="79" t="s">
        <v>397</v>
      </c>
      <c r="B170" s="75" t="s">
        <v>398</v>
      </c>
      <c r="C170" s="68">
        <v>14395623.489999998</v>
      </c>
      <c r="D170" s="58">
        <v>28791246.979999997</v>
      </c>
      <c r="E170" s="84">
        <v>28791246.979999997</v>
      </c>
      <c r="F170" s="5"/>
    </row>
    <row r="171" spans="1:6" ht="63" x14ac:dyDescent="0.45">
      <c r="A171" s="79" t="s">
        <v>399</v>
      </c>
      <c r="B171" s="75" t="s">
        <v>400</v>
      </c>
      <c r="C171" s="68">
        <v>2171852.44</v>
      </c>
      <c r="D171" s="58">
        <v>4343704.88</v>
      </c>
      <c r="E171" s="84">
        <v>4343704.88</v>
      </c>
      <c r="F171" s="5"/>
    </row>
    <row r="172" spans="1:6" ht="63" x14ac:dyDescent="0.45">
      <c r="A172" s="79" t="s">
        <v>401</v>
      </c>
      <c r="B172" s="75" t="s">
        <v>402</v>
      </c>
      <c r="C172" s="68">
        <v>1647793.105</v>
      </c>
      <c r="D172" s="58">
        <v>3295586.21</v>
      </c>
      <c r="E172" s="84">
        <v>3295586.21</v>
      </c>
      <c r="F172" s="5"/>
    </row>
    <row r="173" spans="1:6" ht="31.5" x14ac:dyDescent="0.45">
      <c r="A173" s="79" t="s">
        <v>403</v>
      </c>
      <c r="B173" s="75" t="s">
        <v>404</v>
      </c>
      <c r="C173" s="68">
        <v>183430.81899999999</v>
      </c>
      <c r="D173" s="58">
        <v>15303633.229169998</v>
      </c>
      <c r="E173" s="84">
        <v>15303633.229169998</v>
      </c>
      <c r="F173" s="5"/>
    </row>
    <row r="174" spans="1:6" ht="47.25" x14ac:dyDescent="0.45">
      <c r="A174" s="79" t="s">
        <v>405</v>
      </c>
      <c r="B174" s="75" t="s">
        <v>406</v>
      </c>
      <c r="C174" s="68">
        <v>2773513.8789999997</v>
      </c>
      <c r="D174" s="58">
        <v>2773513.8789999997</v>
      </c>
      <c r="E174" s="84">
        <v>2773513.8789999997</v>
      </c>
      <c r="F174" s="5"/>
    </row>
    <row r="175" spans="1:6" ht="63" x14ac:dyDescent="0.45">
      <c r="A175" s="79" t="s">
        <v>407</v>
      </c>
      <c r="B175" s="75" t="s">
        <v>408</v>
      </c>
      <c r="C175" s="68">
        <v>1770.405</v>
      </c>
      <c r="D175" s="58">
        <v>1039227.735</v>
      </c>
      <c r="E175" s="84">
        <v>1039227.735</v>
      </c>
      <c r="F175" s="5"/>
    </row>
    <row r="176" spans="1:6" ht="15" customHeight="1" x14ac:dyDescent="0.5">
      <c r="A176" s="80" t="s">
        <v>409</v>
      </c>
      <c r="B176" s="74" t="s">
        <v>410</v>
      </c>
      <c r="C176" s="68"/>
      <c r="D176" s="58"/>
      <c r="E176" s="96"/>
      <c r="F176" s="5"/>
    </row>
    <row r="177" spans="1:6" ht="94.5" x14ac:dyDescent="0.45">
      <c r="A177" s="79" t="s">
        <v>411</v>
      </c>
      <c r="B177" s="75" t="s">
        <v>412</v>
      </c>
      <c r="C177" s="68">
        <v>98722.45199999999</v>
      </c>
      <c r="D177" s="58">
        <v>29320568.243999999</v>
      </c>
      <c r="E177" s="84">
        <v>29320568.243999999</v>
      </c>
      <c r="F177" s="5"/>
    </row>
    <row r="178" spans="1:6" ht="63" x14ac:dyDescent="0.45">
      <c r="A178" s="79" t="s">
        <v>413</v>
      </c>
      <c r="B178" s="75" t="s">
        <v>414</v>
      </c>
      <c r="C178" s="68">
        <v>94160.902999999991</v>
      </c>
      <c r="D178" s="58">
        <v>1694896.254</v>
      </c>
      <c r="E178" s="84">
        <v>1694896.254</v>
      </c>
      <c r="F178" s="5"/>
    </row>
    <row r="179" spans="1:6" ht="63" x14ac:dyDescent="0.45">
      <c r="A179" s="79" t="s">
        <v>415</v>
      </c>
      <c r="B179" s="75" t="s">
        <v>416</v>
      </c>
      <c r="C179" s="68">
        <v>89409.991999999998</v>
      </c>
      <c r="D179" s="58">
        <v>6616339.4079999998</v>
      </c>
      <c r="E179" s="84">
        <v>6616339.4079999998</v>
      </c>
      <c r="F179" s="5"/>
    </row>
    <row r="180" spans="1:6" ht="63" x14ac:dyDescent="0.45">
      <c r="A180" s="79" t="s">
        <v>417</v>
      </c>
      <c r="B180" s="75" t="s">
        <v>418</v>
      </c>
      <c r="C180" s="68">
        <v>54366.348999999995</v>
      </c>
      <c r="D180" s="58">
        <v>4023109.8259999999</v>
      </c>
      <c r="E180" s="84">
        <v>4023109.8259999999</v>
      </c>
      <c r="F180" s="5"/>
    </row>
    <row r="181" spans="1:6" ht="63" x14ac:dyDescent="0.45">
      <c r="A181" s="79" t="s">
        <v>419</v>
      </c>
      <c r="B181" s="75" t="s">
        <v>420</v>
      </c>
      <c r="C181" s="68">
        <v>34082.565999999999</v>
      </c>
      <c r="D181" s="58">
        <v>2385779.6199999996</v>
      </c>
      <c r="E181" s="84">
        <v>2385779.6199999996</v>
      </c>
      <c r="F181" s="5"/>
    </row>
    <row r="182" spans="1:6" ht="63" x14ac:dyDescent="0.45">
      <c r="A182" s="79" t="s">
        <v>421</v>
      </c>
      <c r="B182" s="75" t="s">
        <v>422</v>
      </c>
      <c r="C182" s="68">
        <v>56410.420999999995</v>
      </c>
      <c r="D182" s="58">
        <v>4964117.0479999995</v>
      </c>
      <c r="E182" s="84">
        <v>4964117.0479999995</v>
      </c>
      <c r="F182" s="5"/>
    </row>
    <row r="183" spans="1:6" ht="63" x14ac:dyDescent="0.45">
      <c r="A183" s="79" t="s">
        <v>423</v>
      </c>
      <c r="B183" s="75" t="s">
        <v>424</v>
      </c>
      <c r="C183" s="68">
        <v>136496.28</v>
      </c>
      <c r="D183" s="58">
        <v>4777369.8</v>
      </c>
      <c r="E183" s="84">
        <v>4777369.8</v>
      </c>
      <c r="F183" s="5"/>
    </row>
    <row r="184" spans="1:6" ht="63" x14ac:dyDescent="0.45">
      <c r="A184" s="79" t="s">
        <v>425</v>
      </c>
      <c r="B184" s="75" t="s">
        <v>426</v>
      </c>
      <c r="C184" s="68">
        <v>30750.572999999997</v>
      </c>
      <c r="D184" s="58">
        <v>891766.61699999997</v>
      </c>
      <c r="E184" s="84">
        <v>891766.61699999997</v>
      </c>
      <c r="F184" s="5"/>
    </row>
    <row r="185" spans="1:6" ht="47.25" x14ac:dyDescent="0.45">
      <c r="A185" s="79" t="s">
        <v>427</v>
      </c>
      <c r="B185" s="75" t="s">
        <v>428</v>
      </c>
      <c r="C185" s="68">
        <v>553471.40399999998</v>
      </c>
      <c r="D185" s="58">
        <v>6641656.8479999993</v>
      </c>
      <c r="E185" s="84">
        <v>6641656.8479999993</v>
      </c>
      <c r="F185" s="5"/>
    </row>
    <row r="186" spans="1:6" ht="110.25" x14ac:dyDescent="0.45">
      <c r="A186" s="79" t="s">
        <v>429</v>
      </c>
      <c r="B186" s="75" t="s">
        <v>430</v>
      </c>
      <c r="C186" s="68">
        <v>786507.28499999992</v>
      </c>
      <c r="D186" s="58">
        <v>6292058.2799999993</v>
      </c>
      <c r="E186" s="84">
        <v>6292058.2799999993</v>
      </c>
      <c r="F186" s="5"/>
    </row>
    <row r="187" spans="1:6" ht="63" x14ac:dyDescent="0.45">
      <c r="A187" s="79" t="s">
        <v>431</v>
      </c>
      <c r="B187" s="75" t="s">
        <v>432</v>
      </c>
      <c r="C187" s="68">
        <v>755789.13699999999</v>
      </c>
      <c r="D187" s="58">
        <v>9069469.6439999994</v>
      </c>
      <c r="E187" s="84">
        <v>9069469.6439999994</v>
      </c>
      <c r="F187" s="5"/>
    </row>
    <row r="188" spans="1:6" ht="47.25" x14ac:dyDescent="0.45">
      <c r="A188" s="79" t="s">
        <v>433</v>
      </c>
      <c r="B188" s="75" t="s">
        <v>434</v>
      </c>
      <c r="C188" s="68">
        <v>677044.37599999993</v>
      </c>
      <c r="D188" s="58">
        <v>8124532.5119999992</v>
      </c>
      <c r="E188" s="84">
        <v>8124532.5119999992</v>
      </c>
      <c r="F188" s="5"/>
    </row>
    <row r="189" spans="1:6" ht="78.75" x14ac:dyDescent="0.45">
      <c r="A189" s="79" t="s">
        <v>435</v>
      </c>
      <c r="B189" s="75" t="s">
        <v>436</v>
      </c>
      <c r="C189" s="68">
        <v>543909.91999999993</v>
      </c>
      <c r="D189" s="58">
        <v>6526919.04</v>
      </c>
      <c r="E189" s="84">
        <v>6526919.04</v>
      </c>
      <c r="F189" s="5"/>
    </row>
    <row r="190" spans="1:6" ht="78.75" x14ac:dyDescent="0.45">
      <c r="A190" s="79" t="s">
        <v>437</v>
      </c>
      <c r="B190" s="75" t="s">
        <v>438</v>
      </c>
      <c r="C190" s="68">
        <v>229195.46399999998</v>
      </c>
      <c r="D190" s="58">
        <v>2750345.568</v>
      </c>
      <c r="E190" s="84">
        <v>2750345.568</v>
      </c>
      <c r="F190" s="5"/>
    </row>
    <row r="191" spans="1:6" ht="141.75" x14ac:dyDescent="0.45">
      <c r="A191" s="79" t="s">
        <v>439</v>
      </c>
      <c r="B191" s="75" t="s">
        <v>440</v>
      </c>
      <c r="C191" s="68">
        <v>196888.49099999998</v>
      </c>
      <c r="D191" s="58">
        <v>14766636.824999999</v>
      </c>
      <c r="E191" s="84">
        <v>14766636.824999999</v>
      </c>
      <c r="F191" s="5"/>
    </row>
    <row r="192" spans="1:6" ht="15" customHeight="1" x14ac:dyDescent="0.5">
      <c r="A192" s="79" t="s">
        <v>441</v>
      </c>
      <c r="B192" s="74" t="s">
        <v>442</v>
      </c>
      <c r="C192" s="68"/>
      <c r="D192" s="58"/>
      <c r="E192" s="96"/>
      <c r="F192" s="5"/>
    </row>
    <row r="193" spans="1:6" ht="78.75" x14ac:dyDescent="0.45">
      <c r="A193" s="79" t="s">
        <v>443</v>
      </c>
      <c r="B193" s="75" t="s">
        <v>444</v>
      </c>
      <c r="C193" s="68">
        <v>1887135</v>
      </c>
      <c r="D193" s="58">
        <v>16984215</v>
      </c>
      <c r="E193" s="84">
        <v>16984215</v>
      </c>
      <c r="F193" s="5"/>
    </row>
    <row r="194" spans="1:6" ht="94.5" x14ac:dyDescent="0.45">
      <c r="A194" s="79" t="s">
        <v>445</v>
      </c>
      <c r="B194" s="75" t="s">
        <v>446</v>
      </c>
      <c r="C194" s="68">
        <v>1252033.01</v>
      </c>
      <c r="D194" s="58">
        <v>2504066.02</v>
      </c>
      <c r="E194" s="84">
        <v>2504066.02</v>
      </c>
      <c r="F194" s="5"/>
    </row>
    <row r="195" spans="1:6" ht="78.75" x14ac:dyDescent="0.45">
      <c r="A195" s="79" t="s">
        <v>447</v>
      </c>
      <c r="B195" s="75" t="s">
        <v>448</v>
      </c>
      <c r="C195" s="68">
        <v>210304.65899999999</v>
      </c>
      <c r="D195" s="58">
        <v>420609.31799999997</v>
      </c>
      <c r="E195" s="84">
        <v>420609.31799999997</v>
      </c>
      <c r="F195" s="5"/>
    </row>
    <row r="196" spans="1:6" ht="63" x14ac:dyDescent="0.45">
      <c r="A196" s="79" t="s">
        <v>449</v>
      </c>
      <c r="B196" s="75" t="s">
        <v>450</v>
      </c>
      <c r="C196" s="68">
        <v>578652.65899999999</v>
      </c>
      <c r="D196" s="58">
        <v>1157305.318</v>
      </c>
      <c r="E196" s="84">
        <v>1157305.318</v>
      </c>
      <c r="F196" s="5"/>
    </row>
    <row r="197" spans="1:6" ht="63" x14ac:dyDescent="0.45">
      <c r="A197" s="79" t="s">
        <v>451</v>
      </c>
      <c r="B197" s="75" t="s">
        <v>452</v>
      </c>
      <c r="C197" s="68">
        <v>1186015.71</v>
      </c>
      <c r="D197" s="58">
        <v>10674141.389999999</v>
      </c>
      <c r="E197" s="84">
        <v>10674141.389999999</v>
      </c>
      <c r="F197" s="5"/>
    </row>
    <row r="198" spans="1:6" ht="47.25" x14ac:dyDescent="0.45">
      <c r="A198" s="79" t="s">
        <v>453</v>
      </c>
      <c r="B198" s="75" t="s">
        <v>454</v>
      </c>
      <c r="C198" s="68">
        <v>391367.15599999996</v>
      </c>
      <c r="D198" s="58">
        <v>782734.31199999992</v>
      </c>
      <c r="E198" s="84">
        <v>782734.31199999992</v>
      </c>
      <c r="F198" s="5"/>
    </row>
    <row r="199" spans="1:6" ht="47.25" x14ac:dyDescent="0.45">
      <c r="A199" s="79" t="s">
        <v>455</v>
      </c>
      <c r="B199" s="75" t="s">
        <v>456</v>
      </c>
      <c r="C199" s="68">
        <v>1512302</v>
      </c>
      <c r="D199" s="58">
        <v>3024604</v>
      </c>
      <c r="E199" s="84">
        <v>3024604</v>
      </c>
      <c r="F199" s="5"/>
    </row>
    <row r="200" spans="1:6" ht="110.25" x14ac:dyDescent="0.45">
      <c r="A200" s="79" t="s">
        <v>457</v>
      </c>
      <c r="B200" s="75" t="s">
        <v>458</v>
      </c>
      <c r="C200" s="68">
        <v>1706653.5589999999</v>
      </c>
      <c r="D200" s="58">
        <v>3413307.1179999998</v>
      </c>
      <c r="E200" s="84">
        <v>3413307.1179999998</v>
      </c>
      <c r="F200" s="5"/>
    </row>
    <row r="201" spans="1:6" ht="110.25" x14ac:dyDescent="0.45">
      <c r="A201" s="79" t="s">
        <v>459</v>
      </c>
      <c r="B201" s="75" t="s">
        <v>460</v>
      </c>
      <c r="C201" s="68">
        <v>998984.41899999999</v>
      </c>
      <c r="D201" s="58">
        <v>3995937.676</v>
      </c>
      <c r="E201" s="84">
        <v>3995937.676</v>
      </c>
      <c r="F201" s="5"/>
    </row>
    <row r="202" spans="1:6" ht="157.5" x14ac:dyDescent="0.45">
      <c r="A202" s="79" t="s">
        <v>461</v>
      </c>
      <c r="B202" s="75" t="s">
        <v>462</v>
      </c>
      <c r="C202" s="68">
        <v>2435557.1829999997</v>
      </c>
      <c r="D202" s="58">
        <v>14613343.097999999</v>
      </c>
      <c r="E202" s="84">
        <v>14613343.097999999</v>
      </c>
      <c r="F202" s="5"/>
    </row>
    <row r="203" spans="1:6" ht="157.5" x14ac:dyDescent="0.45">
      <c r="A203" s="79" t="s">
        <v>463</v>
      </c>
      <c r="B203" s="75" t="s">
        <v>464</v>
      </c>
      <c r="C203" s="68">
        <v>1005697.691</v>
      </c>
      <c r="D203" s="58">
        <v>4022790.764</v>
      </c>
      <c r="E203" s="84">
        <v>4022790.764</v>
      </c>
      <c r="F203" s="5"/>
    </row>
    <row r="204" spans="1:6" ht="78.75" x14ac:dyDescent="0.45">
      <c r="A204" s="79" t="s">
        <v>465</v>
      </c>
      <c r="B204" s="75" t="s">
        <v>466</v>
      </c>
      <c r="C204" s="68">
        <v>568573.67200000002</v>
      </c>
      <c r="D204" s="58">
        <v>1137147.344</v>
      </c>
      <c r="E204" s="84">
        <v>1137147.344</v>
      </c>
      <c r="F204" s="5"/>
    </row>
    <row r="205" spans="1:6" ht="15" customHeight="1" x14ac:dyDescent="0.5">
      <c r="A205" s="79">
        <v>11</v>
      </c>
      <c r="B205" s="74" t="s">
        <v>467</v>
      </c>
      <c r="C205" s="68"/>
      <c r="D205" s="58"/>
      <c r="E205" s="96"/>
      <c r="F205" s="5"/>
    </row>
    <row r="206" spans="1:6" ht="15" customHeight="1" x14ac:dyDescent="0.5">
      <c r="A206" s="79" t="s">
        <v>468</v>
      </c>
      <c r="B206" s="74" t="s">
        <v>469</v>
      </c>
      <c r="C206" s="68"/>
      <c r="D206" s="58"/>
      <c r="E206" s="96"/>
      <c r="F206" s="5"/>
    </row>
    <row r="207" spans="1:6" ht="47.25" x14ac:dyDescent="0.45">
      <c r="A207" s="79" t="s">
        <v>470</v>
      </c>
      <c r="B207" s="72" t="s">
        <v>471</v>
      </c>
      <c r="C207" s="68">
        <v>89133.731</v>
      </c>
      <c r="D207" s="58">
        <v>11600755.089650001</v>
      </c>
      <c r="E207" s="84">
        <v>11600755.089650001</v>
      </c>
      <c r="F207" s="5"/>
    </row>
    <row r="208" spans="1:6" ht="47.25" x14ac:dyDescent="0.45">
      <c r="A208" s="79" t="s">
        <v>472</v>
      </c>
      <c r="B208" s="72" t="s">
        <v>473</v>
      </c>
      <c r="C208" s="68">
        <v>74101.500999999989</v>
      </c>
      <c r="D208" s="58">
        <v>859577.41159999988</v>
      </c>
      <c r="E208" s="84">
        <v>859577.41159999988</v>
      </c>
      <c r="F208" s="5"/>
    </row>
    <row r="209" spans="1:6" ht="47.25" x14ac:dyDescent="0.45">
      <c r="A209" s="79" t="s">
        <v>474</v>
      </c>
      <c r="B209" s="72" t="s">
        <v>475</v>
      </c>
      <c r="C209" s="68">
        <v>446601.19799999997</v>
      </c>
      <c r="D209" s="58">
        <v>18672396.088380001</v>
      </c>
      <c r="E209" s="84">
        <v>18672396.088380001</v>
      </c>
      <c r="F209" s="5"/>
    </row>
    <row r="210" spans="1:6" ht="47.25" x14ac:dyDescent="0.45">
      <c r="A210" s="79" t="s">
        <v>476</v>
      </c>
      <c r="B210" s="72" t="s">
        <v>477</v>
      </c>
      <c r="C210" s="68">
        <v>259346.82299999997</v>
      </c>
      <c r="D210" s="58">
        <v>129673.41149999999</v>
      </c>
      <c r="E210" s="84">
        <v>129673.41149999999</v>
      </c>
      <c r="F210" s="5"/>
    </row>
    <row r="211" spans="1:6" ht="47.25" x14ac:dyDescent="0.45">
      <c r="A211" s="79" t="s">
        <v>478</v>
      </c>
      <c r="B211" s="72" t="s">
        <v>479</v>
      </c>
      <c r="C211" s="68">
        <v>158560.84399999998</v>
      </c>
      <c r="D211" s="58">
        <v>2362556.5756000001</v>
      </c>
      <c r="E211" s="84">
        <v>2362556.5756000001</v>
      </c>
      <c r="F211" s="5"/>
    </row>
    <row r="212" spans="1:6" ht="47.25" x14ac:dyDescent="0.45">
      <c r="A212" s="79" t="s">
        <v>480</v>
      </c>
      <c r="B212" s="72" t="s">
        <v>481</v>
      </c>
      <c r="C212" s="68">
        <v>85040.39899999999</v>
      </c>
      <c r="D212" s="58">
        <v>671819.15210000006</v>
      </c>
      <c r="E212" s="84">
        <v>671819.15210000006</v>
      </c>
      <c r="F212" s="5"/>
    </row>
    <row r="213" spans="1:6" ht="47.25" x14ac:dyDescent="0.45">
      <c r="A213" s="79" t="s">
        <v>482</v>
      </c>
      <c r="B213" s="72" t="s">
        <v>483</v>
      </c>
      <c r="C213" s="68">
        <v>76429.615999999995</v>
      </c>
      <c r="D213" s="58">
        <v>2002455.9391999997</v>
      </c>
      <c r="E213" s="84">
        <v>2002455.9391999997</v>
      </c>
      <c r="F213" s="5"/>
    </row>
    <row r="214" spans="1:6" ht="47.25" x14ac:dyDescent="0.45">
      <c r="A214" s="79" t="s">
        <v>484</v>
      </c>
      <c r="B214" s="72" t="s">
        <v>485</v>
      </c>
      <c r="C214" s="68">
        <v>49621.922999999995</v>
      </c>
      <c r="D214" s="58">
        <v>10112947.907399999</v>
      </c>
      <c r="E214" s="84">
        <v>10112947.907399999</v>
      </c>
      <c r="F214" s="5"/>
    </row>
    <row r="215" spans="1:6" ht="47.25" x14ac:dyDescent="0.45">
      <c r="A215" s="79" t="s">
        <v>486</v>
      </c>
      <c r="B215" s="72" t="s">
        <v>487</v>
      </c>
      <c r="C215" s="68">
        <v>25980.206999999999</v>
      </c>
      <c r="D215" s="58">
        <v>566368.5125999999</v>
      </c>
      <c r="E215" s="84">
        <v>566368.5125999999</v>
      </c>
      <c r="F215" s="5"/>
    </row>
    <row r="216" spans="1:6" ht="47.25" x14ac:dyDescent="0.45">
      <c r="A216" s="79" t="s">
        <v>488</v>
      </c>
      <c r="B216" s="72" t="s">
        <v>489</v>
      </c>
      <c r="C216" s="68">
        <v>101491.54699999999</v>
      </c>
      <c r="D216" s="58">
        <v>1771027.4951499999</v>
      </c>
      <c r="E216" s="84">
        <v>1771027.4951499999</v>
      </c>
      <c r="F216" s="5"/>
    </row>
    <row r="217" spans="1:6" ht="47.25" x14ac:dyDescent="0.45">
      <c r="A217" s="79" t="s">
        <v>490</v>
      </c>
      <c r="B217" s="72" t="s">
        <v>491</v>
      </c>
      <c r="C217" s="68">
        <v>167721.55499999999</v>
      </c>
      <c r="D217" s="58">
        <v>50316466.5</v>
      </c>
      <c r="E217" s="84">
        <v>50316466.5</v>
      </c>
      <c r="F217" s="5"/>
    </row>
    <row r="218" spans="1:6" ht="15" customHeight="1" x14ac:dyDescent="0.5">
      <c r="A218" s="79" t="s">
        <v>492</v>
      </c>
      <c r="B218" s="74" t="s">
        <v>493</v>
      </c>
      <c r="C218" s="68"/>
      <c r="D218" s="58"/>
      <c r="E218" s="96"/>
      <c r="F218" s="5"/>
    </row>
    <row r="219" spans="1:6" ht="63" x14ac:dyDescent="0.45">
      <c r="A219" s="79" t="s">
        <v>494</v>
      </c>
      <c r="B219" s="75" t="s">
        <v>495</v>
      </c>
      <c r="C219" s="68">
        <v>137282.26199999999</v>
      </c>
      <c r="D219" s="58">
        <v>3981185.5979999998</v>
      </c>
      <c r="E219" s="84">
        <v>3981185.5979999998</v>
      </c>
      <c r="F219" s="5"/>
    </row>
    <row r="220" spans="1:6" ht="63" x14ac:dyDescent="0.45">
      <c r="A220" s="79" t="s">
        <v>496</v>
      </c>
      <c r="B220" s="75" t="s">
        <v>497</v>
      </c>
      <c r="C220" s="68">
        <v>42951.451999999997</v>
      </c>
      <c r="D220" s="58">
        <v>472465.97199999995</v>
      </c>
      <c r="E220" s="84">
        <v>472465.97199999995</v>
      </c>
      <c r="F220" s="5"/>
    </row>
    <row r="221" spans="1:6" ht="63" x14ac:dyDescent="0.45">
      <c r="A221" s="79" t="s">
        <v>498</v>
      </c>
      <c r="B221" s="75" t="s">
        <v>499</v>
      </c>
      <c r="C221" s="68">
        <v>29601.430999999997</v>
      </c>
      <c r="D221" s="58">
        <v>59202.861999999994</v>
      </c>
      <c r="E221" s="84">
        <v>59202.861999999994</v>
      </c>
      <c r="F221" s="5"/>
    </row>
    <row r="222" spans="1:6" ht="63" x14ac:dyDescent="0.45">
      <c r="A222" s="79" t="s">
        <v>500</v>
      </c>
      <c r="B222" s="75" t="s">
        <v>501</v>
      </c>
      <c r="C222" s="68">
        <v>16432.989999999998</v>
      </c>
      <c r="D222" s="58">
        <v>98597.939999999988</v>
      </c>
      <c r="E222" s="84">
        <v>98597.939999999988</v>
      </c>
      <c r="F222" s="5"/>
    </row>
    <row r="223" spans="1:6" ht="63" x14ac:dyDescent="0.45">
      <c r="A223" s="79" t="s">
        <v>502</v>
      </c>
      <c r="B223" s="75" t="s">
        <v>503</v>
      </c>
      <c r="C223" s="68">
        <v>10005.057999999999</v>
      </c>
      <c r="D223" s="58">
        <v>1280647.4239999999</v>
      </c>
      <c r="E223" s="84">
        <v>1280647.4239999999</v>
      </c>
      <c r="F223" s="5"/>
    </row>
    <row r="224" spans="1:6" ht="63" x14ac:dyDescent="0.45">
      <c r="A224" s="79" t="s">
        <v>504</v>
      </c>
      <c r="B224" s="75" t="s">
        <v>505</v>
      </c>
      <c r="C224" s="68">
        <v>8282.6419999999998</v>
      </c>
      <c r="D224" s="58">
        <v>173935.48199999999</v>
      </c>
      <c r="E224" s="84">
        <v>173935.48199999999</v>
      </c>
      <c r="F224" s="5"/>
    </row>
    <row r="225" spans="1:6" ht="47.25" x14ac:dyDescent="0.45">
      <c r="A225" s="79" t="s">
        <v>506</v>
      </c>
      <c r="B225" s="75" t="s">
        <v>507</v>
      </c>
      <c r="C225" s="68">
        <v>228617.00199999998</v>
      </c>
      <c r="D225" s="58">
        <v>228617.00199999998</v>
      </c>
      <c r="E225" s="84">
        <v>228617.00199999998</v>
      </c>
      <c r="F225" s="5"/>
    </row>
    <row r="226" spans="1:6" ht="63" x14ac:dyDescent="0.45">
      <c r="A226" s="79" t="s">
        <v>508</v>
      </c>
      <c r="B226" s="75" t="s">
        <v>509</v>
      </c>
      <c r="C226" s="68">
        <v>20527.618999999999</v>
      </c>
      <c r="D226" s="58">
        <v>20527.618999999999</v>
      </c>
      <c r="E226" s="84">
        <v>20527.618999999999</v>
      </c>
      <c r="F226" s="5"/>
    </row>
    <row r="227" spans="1:6" ht="63" x14ac:dyDescent="0.45">
      <c r="A227" s="79" t="s">
        <v>510</v>
      </c>
      <c r="B227" s="75" t="s">
        <v>511</v>
      </c>
      <c r="C227" s="68">
        <v>15896.031999999999</v>
      </c>
      <c r="D227" s="58">
        <v>15896.031999999999</v>
      </c>
      <c r="E227" s="84">
        <v>15896.031999999999</v>
      </c>
      <c r="F227" s="5"/>
    </row>
    <row r="228" spans="1:6" ht="47.25" x14ac:dyDescent="0.45">
      <c r="A228" s="79" t="s">
        <v>512</v>
      </c>
      <c r="B228" s="75" t="s">
        <v>513</v>
      </c>
      <c r="C228" s="68">
        <v>10374.703</v>
      </c>
      <c r="D228" s="58">
        <v>207494.06</v>
      </c>
      <c r="E228" s="84">
        <v>207494.06</v>
      </c>
      <c r="F228" s="5"/>
    </row>
    <row r="229" spans="1:6" ht="15" customHeight="1" x14ac:dyDescent="0.5">
      <c r="A229" s="79" t="s">
        <v>514</v>
      </c>
      <c r="B229" s="74" t="s">
        <v>515</v>
      </c>
      <c r="C229" s="68"/>
      <c r="D229" s="58"/>
      <c r="E229" s="96"/>
      <c r="F229" s="5"/>
    </row>
    <row r="230" spans="1:6" ht="63" x14ac:dyDescent="0.45">
      <c r="A230" s="79" t="s">
        <v>516</v>
      </c>
      <c r="B230" s="75" t="s">
        <v>517</v>
      </c>
      <c r="C230" s="68">
        <v>228113.76599999997</v>
      </c>
      <c r="D230" s="58">
        <v>3421706.4899999998</v>
      </c>
      <c r="E230" s="84">
        <v>3421706.4899999998</v>
      </c>
      <c r="F230" s="5"/>
    </row>
    <row r="231" spans="1:6" ht="63" x14ac:dyDescent="0.45">
      <c r="A231" s="79" t="s">
        <v>518</v>
      </c>
      <c r="B231" s="75" t="s">
        <v>519</v>
      </c>
      <c r="C231" s="68">
        <v>60175.611999999994</v>
      </c>
      <c r="D231" s="58">
        <v>782282.95600000001</v>
      </c>
      <c r="E231" s="84">
        <v>782282.95600000001</v>
      </c>
      <c r="F231" s="5"/>
    </row>
    <row r="232" spans="1:6" ht="63" x14ac:dyDescent="0.45">
      <c r="A232" s="79" t="s">
        <v>520</v>
      </c>
      <c r="B232" s="75" t="s">
        <v>521</v>
      </c>
      <c r="C232" s="68">
        <v>12787.123</v>
      </c>
      <c r="D232" s="58">
        <v>230168.21399999998</v>
      </c>
      <c r="E232" s="84">
        <v>230168.21399999998</v>
      </c>
      <c r="F232" s="5"/>
    </row>
    <row r="233" spans="1:6" ht="63" x14ac:dyDescent="0.45">
      <c r="A233" s="79" t="s">
        <v>522</v>
      </c>
      <c r="B233" s="75" t="s">
        <v>523</v>
      </c>
      <c r="C233" s="68">
        <v>8357.8680000000004</v>
      </c>
      <c r="D233" s="58">
        <v>16715.736000000001</v>
      </c>
      <c r="E233" s="84">
        <v>16715.736000000001</v>
      </c>
      <c r="F233" s="5"/>
    </row>
    <row r="234" spans="1:6" ht="63" x14ac:dyDescent="0.45">
      <c r="A234" s="79" t="s">
        <v>524</v>
      </c>
      <c r="B234" s="75" t="s">
        <v>525</v>
      </c>
      <c r="C234" s="68">
        <v>109256.68599999999</v>
      </c>
      <c r="D234" s="58">
        <v>327770.05799999996</v>
      </c>
      <c r="E234" s="84">
        <v>327770.05799999996</v>
      </c>
      <c r="F234" s="5"/>
    </row>
    <row r="235" spans="1:6" ht="63" x14ac:dyDescent="0.45">
      <c r="A235" s="79" t="s">
        <v>526</v>
      </c>
      <c r="B235" s="75" t="s">
        <v>527</v>
      </c>
      <c r="C235" s="68">
        <v>109045.27499999999</v>
      </c>
      <c r="D235" s="58">
        <v>109045.27499999999</v>
      </c>
      <c r="E235" s="84">
        <v>109045.27499999999</v>
      </c>
      <c r="F235" s="5"/>
    </row>
    <row r="236" spans="1:6" ht="63" x14ac:dyDescent="0.45">
      <c r="A236" s="79" t="s">
        <v>528</v>
      </c>
      <c r="B236" s="75" t="s">
        <v>529</v>
      </c>
      <c r="C236" s="68">
        <v>106754.773</v>
      </c>
      <c r="D236" s="58">
        <v>320264.31899999996</v>
      </c>
      <c r="E236" s="84">
        <v>320264.31899999996</v>
      </c>
      <c r="F236" s="5"/>
    </row>
    <row r="237" spans="1:6" ht="63" x14ac:dyDescent="0.45">
      <c r="A237" s="79" t="s">
        <v>530</v>
      </c>
      <c r="B237" s="75" t="s">
        <v>531</v>
      </c>
      <c r="C237" s="68">
        <v>40116.21</v>
      </c>
      <c r="D237" s="58">
        <v>401162.1</v>
      </c>
      <c r="E237" s="84">
        <v>401162.1</v>
      </c>
      <c r="F237" s="5"/>
    </row>
    <row r="238" spans="1:6" ht="63" x14ac:dyDescent="0.45">
      <c r="A238" s="79" t="s">
        <v>532</v>
      </c>
      <c r="B238" s="75" t="s">
        <v>533</v>
      </c>
      <c r="C238" s="68">
        <v>40082.487999999998</v>
      </c>
      <c r="D238" s="58">
        <v>40082.487999999998</v>
      </c>
      <c r="E238" s="84">
        <v>40082.487999999998</v>
      </c>
      <c r="F238" s="5"/>
    </row>
    <row r="239" spans="1:6" ht="63" x14ac:dyDescent="0.45">
      <c r="A239" s="79" t="s">
        <v>534</v>
      </c>
      <c r="B239" s="75" t="s">
        <v>535</v>
      </c>
      <c r="C239" s="68">
        <v>30653.297999999999</v>
      </c>
      <c r="D239" s="58">
        <v>30653.297999999999</v>
      </c>
      <c r="E239" s="84">
        <v>30653.297999999999</v>
      </c>
      <c r="F239" s="5"/>
    </row>
    <row r="240" spans="1:6" ht="63" x14ac:dyDescent="0.45">
      <c r="A240" s="79" t="s">
        <v>536</v>
      </c>
      <c r="B240" s="75" t="s">
        <v>537</v>
      </c>
      <c r="C240" s="68">
        <v>98483.803999999989</v>
      </c>
      <c r="D240" s="58">
        <v>196967.60799999998</v>
      </c>
      <c r="E240" s="84">
        <v>196967.60799999998</v>
      </c>
      <c r="F240" s="5"/>
    </row>
    <row r="241" spans="1:6" ht="63" x14ac:dyDescent="0.45">
      <c r="A241" s="79" t="s">
        <v>538</v>
      </c>
      <c r="B241" s="75" t="s">
        <v>539</v>
      </c>
      <c r="C241" s="68">
        <v>47199.127</v>
      </c>
      <c r="D241" s="58">
        <v>3539934.5249999999</v>
      </c>
      <c r="E241" s="84">
        <v>3539934.5249999999</v>
      </c>
      <c r="F241" s="5"/>
    </row>
    <row r="242" spans="1:6" ht="63" x14ac:dyDescent="0.45">
      <c r="A242" s="79" t="s">
        <v>540</v>
      </c>
      <c r="B242" s="75" t="s">
        <v>541</v>
      </c>
      <c r="C242" s="68">
        <v>22905.02</v>
      </c>
      <c r="D242" s="58">
        <v>68715.06</v>
      </c>
      <c r="E242" s="84">
        <v>68715.06</v>
      </c>
      <c r="F242" s="5"/>
    </row>
    <row r="243" spans="1:6" ht="63" x14ac:dyDescent="0.45">
      <c r="A243" s="79" t="s">
        <v>542</v>
      </c>
      <c r="B243" s="75" t="s">
        <v>543</v>
      </c>
      <c r="C243" s="68">
        <v>22755.864999999998</v>
      </c>
      <c r="D243" s="58">
        <v>45511.729999999996</v>
      </c>
      <c r="E243" s="84">
        <v>45511.729999999996</v>
      </c>
      <c r="F243" s="5"/>
    </row>
    <row r="244" spans="1:6" ht="63" x14ac:dyDescent="0.45">
      <c r="A244" s="79" t="s">
        <v>544</v>
      </c>
      <c r="B244" s="75" t="s">
        <v>545</v>
      </c>
      <c r="C244" s="68">
        <v>22751.973999999998</v>
      </c>
      <c r="D244" s="58">
        <v>45503.947999999997</v>
      </c>
      <c r="E244" s="84">
        <v>45503.947999999997</v>
      </c>
      <c r="F244" s="5"/>
    </row>
    <row r="245" spans="1:6" ht="47.25" x14ac:dyDescent="0.45">
      <c r="A245" s="79" t="s">
        <v>546</v>
      </c>
      <c r="B245" s="75" t="s">
        <v>547</v>
      </c>
      <c r="C245" s="68">
        <v>7213.9139999999998</v>
      </c>
      <c r="D245" s="58">
        <v>57711.311999999998</v>
      </c>
      <c r="E245" s="84">
        <v>57711.311999999998</v>
      </c>
      <c r="F245" s="5"/>
    </row>
    <row r="246" spans="1:6" ht="15" customHeight="1" x14ac:dyDescent="0.5">
      <c r="A246" s="79" t="s">
        <v>548</v>
      </c>
      <c r="B246" s="74" t="s">
        <v>549</v>
      </c>
      <c r="C246" s="68"/>
      <c r="D246" s="58"/>
      <c r="E246" s="96"/>
      <c r="F246" s="5"/>
    </row>
    <row r="247" spans="1:6" ht="63" x14ac:dyDescent="0.45">
      <c r="A247" s="79" t="s">
        <v>550</v>
      </c>
      <c r="B247" s="75" t="s">
        <v>551</v>
      </c>
      <c r="C247" s="68">
        <v>98792.489999999991</v>
      </c>
      <c r="D247" s="58">
        <v>98792.489999999991</v>
      </c>
      <c r="E247" s="84">
        <v>98792.489999999991</v>
      </c>
      <c r="F247" s="5"/>
    </row>
    <row r="248" spans="1:6" ht="63" x14ac:dyDescent="0.45">
      <c r="A248" s="79" t="s">
        <v>552</v>
      </c>
      <c r="B248" s="75" t="s">
        <v>553</v>
      </c>
      <c r="C248" s="68">
        <v>98831.4</v>
      </c>
      <c r="D248" s="58">
        <v>98831.4</v>
      </c>
      <c r="E248" s="84">
        <v>98831.4</v>
      </c>
      <c r="F248" s="5"/>
    </row>
    <row r="249" spans="1:6" ht="63" x14ac:dyDescent="0.45">
      <c r="A249" s="79" t="s">
        <v>554</v>
      </c>
      <c r="B249" s="75" t="s">
        <v>555</v>
      </c>
      <c r="C249" s="68">
        <v>98719.857999999993</v>
      </c>
      <c r="D249" s="58">
        <v>789758.86399999994</v>
      </c>
      <c r="E249" s="84">
        <v>789758.86399999994</v>
      </c>
      <c r="F249" s="5"/>
    </row>
    <row r="250" spans="1:6" ht="63" x14ac:dyDescent="0.45">
      <c r="A250" s="79" t="s">
        <v>556</v>
      </c>
      <c r="B250" s="75" t="s">
        <v>557</v>
      </c>
      <c r="C250" s="68">
        <v>17903.788</v>
      </c>
      <c r="D250" s="58">
        <v>1217457.584</v>
      </c>
      <c r="E250" s="84">
        <v>1217457.584</v>
      </c>
      <c r="F250" s="5"/>
    </row>
    <row r="251" spans="1:6" ht="63" x14ac:dyDescent="0.45">
      <c r="A251" s="79" t="s">
        <v>558</v>
      </c>
      <c r="B251" s="75" t="s">
        <v>559</v>
      </c>
      <c r="C251" s="68">
        <v>15737.797999999999</v>
      </c>
      <c r="D251" s="58">
        <v>62951.191999999995</v>
      </c>
      <c r="E251" s="84">
        <v>62951.191999999995</v>
      </c>
      <c r="F251" s="5"/>
    </row>
    <row r="252" spans="1:6" ht="63" x14ac:dyDescent="0.45">
      <c r="A252" s="79" t="s">
        <v>560</v>
      </c>
      <c r="B252" s="75" t="s">
        <v>561</v>
      </c>
      <c r="C252" s="68">
        <v>186932.71899999998</v>
      </c>
      <c r="D252" s="58">
        <v>186932.71899999998</v>
      </c>
      <c r="E252" s="84">
        <v>186932.71899999998</v>
      </c>
      <c r="F252" s="5"/>
    </row>
    <row r="253" spans="1:6" ht="47.25" x14ac:dyDescent="0.45">
      <c r="A253" s="79" t="s">
        <v>562</v>
      </c>
      <c r="B253" s="75" t="s">
        <v>563</v>
      </c>
      <c r="C253" s="68">
        <v>15988.118999999999</v>
      </c>
      <c r="D253" s="58">
        <v>79940.595000000001</v>
      </c>
      <c r="E253" s="84">
        <v>79940.595000000001</v>
      </c>
      <c r="F253" s="5"/>
    </row>
    <row r="254" spans="1:6" ht="47.25" x14ac:dyDescent="0.45">
      <c r="A254" s="79" t="s">
        <v>564</v>
      </c>
      <c r="B254" s="75" t="s">
        <v>565</v>
      </c>
      <c r="C254" s="68">
        <v>15988.118999999999</v>
      </c>
      <c r="D254" s="58">
        <v>159881.19</v>
      </c>
      <c r="E254" s="84">
        <v>159881.19</v>
      </c>
      <c r="F254" s="5"/>
    </row>
    <row r="255" spans="1:6" ht="15" customHeight="1" x14ac:dyDescent="0.5">
      <c r="A255" s="79" t="s">
        <v>566</v>
      </c>
      <c r="B255" s="74" t="s">
        <v>567</v>
      </c>
      <c r="C255" s="68"/>
      <c r="D255" s="58"/>
      <c r="E255" s="96"/>
      <c r="F255" s="5"/>
    </row>
    <row r="256" spans="1:6" ht="47.25" x14ac:dyDescent="0.45">
      <c r="A256" s="79" t="s">
        <v>568</v>
      </c>
      <c r="B256" s="75" t="s">
        <v>569</v>
      </c>
      <c r="C256" s="68">
        <v>70772.101999999999</v>
      </c>
      <c r="D256" s="58">
        <v>1415442.04</v>
      </c>
      <c r="E256" s="84">
        <v>1415442.04</v>
      </c>
      <c r="F256" s="5"/>
    </row>
    <row r="257" spans="1:6" ht="63" x14ac:dyDescent="0.45">
      <c r="A257" s="79" t="s">
        <v>570</v>
      </c>
      <c r="B257" s="75" t="s">
        <v>571</v>
      </c>
      <c r="C257" s="68">
        <v>30196.753999999997</v>
      </c>
      <c r="D257" s="58">
        <v>1600427.9619999998</v>
      </c>
      <c r="E257" s="84">
        <v>1600427.9619999998</v>
      </c>
      <c r="F257" s="5"/>
    </row>
    <row r="258" spans="1:6" ht="47.25" x14ac:dyDescent="0.45">
      <c r="A258" s="79" t="s">
        <v>572</v>
      </c>
      <c r="B258" s="75" t="s">
        <v>573</v>
      </c>
      <c r="C258" s="68">
        <v>21082.735000000001</v>
      </c>
      <c r="D258" s="58">
        <v>189744.61499999999</v>
      </c>
      <c r="E258" s="84">
        <v>189744.61499999999</v>
      </c>
      <c r="F258" s="5"/>
    </row>
    <row r="259" spans="1:6" ht="63" x14ac:dyDescent="0.45">
      <c r="A259" s="79" t="s">
        <v>574</v>
      </c>
      <c r="B259" s="75" t="s">
        <v>575</v>
      </c>
      <c r="C259" s="68">
        <v>17138.558000000001</v>
      </c>
      <c r="D259" s="58">
        <v>137108.46400000001</v>
      </c>
      <c r="E259" s="84">
        <v>137108.46400000001</v>
      </c>
      <c r="F259" s="5"/>
    </row>
    <row r="260" spans="1:6" ht="47.25" x14ac:dyDescent="0.45">
      <c r="A260" s="79" t="s">
        <v>576</v>
      </c>
      <c r="B260" s="75" t="s">
        <v>577</v>
      </c>
      <c r="C260" s="68">
        <v>76596.928999999989</v>
      </c>
      <c r="D260" s="58">
        <v>2144714.0120000001</v>
      </c>
      <c r="E260" s="84">
        <v>2144714.0120000001</v>
      </c>
      <c r="F260" s="5"/>
    </row>
    <row r="261" spans="1:6" ht="47.25" x14ac:dyDescent="0.45">
      <c r="A261" s="79" t="s">
        <v>578</v>
      </c>
      <c r="B261" s="75" t="s">
        <v>579</v>
      </c>
      <c r="C261" s="68">
        <v>42740.040999999997</v>
      </c>
      <c r="D261" s="58">
        <v>170960.16399999999</v>
      </c>
      <c r="E261" s="84">
        <v>170960.16399999999</v>
      </c>
      <c r="F261" s="5"/>
    </row>
    <row r="262" spans="1:6" ht="63" x14ac:dyDescent="0.45">
      <c r="A262" s="79" t="s">
        <v>580</v>
      </c>
      <c r="B262" s="75" t="s">
        <v>581</v>
      </c>
      <c r="C262" s="68">
        <v>30199.347999999998</v>
      </c>
      <c r="D262" s="58">
        <v>1087176.5279999999</v>
      </c>
      <c r="E262" s="84">
        <v>1087176.5279999999</v>
      </c>
      <c r="F262" s="5"/>
    </row>
    <row r="263" spans="1:6" ht="63" x14ac:dyDescent="0.45">
      <c r="A263" s="79" t="s">
        <v>582</v>
      </c>
      <c r="B263" s="75" t="s">
        <v>583</v>
      </c>
      <c r="C263" s="68">
        <v>22971.166999999998</v>
      </c>
      <c r="D263" s="58">
        <v>68913.500999999989</v>
      </c>
      <c r="E263" s="84">
        <v>68913.500999999989</v>
      </c>
      <c r="F263" s="5"/>
    </row>
    <row r="264" spans="1:6" ht="63" x14ac:dyDescent="0.45">
      <c r="A264" s="79" t="s">
        <v>584</v>
      </c>
      <c r="B264" s="75" t="s">
        <v>585</v>
      </c>
      <c r="C264" s="68">
        <v>21250.047999999999</v>
      </c>
      <c r="D264" s="58">
        <v>212500.47999999998</v>
      </c>
      <c r="E264" s="84">
        <v>212500.47999999998</v>
      </c>
      <c r="F264" s="5"/>
    </row>
    <row r="265" spans="1:6" ht="63" x14ac:dyDescent="0.45">
      <c r="A265" s="79" t="s">
        <v>586</v>
      </c>
      <c r="B265" s="75" t="s">
        <v>587</v>
      </c>
      <c r="C265" s="68">
        <v>19465.376</v>
      </c>
      <c r="D265" s="58">
        <v>506099.77599999995</v>
      </c>
      <c r="E265" s="84">
        <v>506099.77599999995</v>
      </c>
      <c r="F265" s="5"/>
    </row>
    <row r="266" spans="1:6" ht="63" x14ac:dyDescent="0.45">
      <c r="A266" s="79" t="s">
        <v>588</v>
      </c>
      <c r="B266" s="75" t="s">
        <v>589</v>
      </c>
      <c r="C266" s="68">
        <v>15652.196</v>
      </c>
      <c r="D266" s="58">
        <v>78260.98</v>
      </c>
      <c r="E266" s="84">
        <v>78260.98</v>
      </c>
      <c r="F266" s="5"/>
    </row>
    <row r="267" spans="1:6" ht="47.25" x14ac:dyDescent="0.45">
      <c r="A267" s="79" t="s">
        <v>590</v>
      </c>
      <c r="B267" s="75" t="s">
        <v>591</v>
      </c>
      <c r="C267" s="68">
        <v>35994.343999999997</v>
      </c>
      <c r="D267" s="58">
        <v>71988.687999999995</v>
      </c>
      <c r="E267" s="84">
        <v>71988.687999999995</v>
      </c>
      <c r="F267" s="5"/>
    </row>
    <row r="268" spans="1:6" ht="47.25" x14ac:dyDescent="0.45">
      <c r="A268" s="79" t="s">
        <v>592</v>
      </c>
      <c r="B268" s="75" t="s">
        <v>593</v>
      </c>
      <c r="C268" s="68">
        <v>11278.712</v>
      </c>
      <c r="D268" s="58">
        <v>281967.8</v>
      </c>
      <c r="E268" s="84">
        <v>281967.8</v>
      </c>
      <c r="F268" s="5"/>
    </row>
    <row r="269" spans="1:6" ht="47.25" x14ac:dyDescent="0.45">
      <c r="A269" s="79" t="s">
        <v>594</v>
      </c>
      <c r="B269" s="75" t="s">
        <v>595</v>
      </c>
      <c r="C269" s="68">
        <v>1202977.8759999999</v>
      </c>
      <c r="D269" s="58">
        <v>33683380.527999997</v>
      </c>
      <c r="E269" s="84">
        <v>33683380.527999997</v>
      </c>
      <c r="F269" s="5"/>
    </row>
    <row r="270" spans="1:6" ht="47.25" x14ac:dyDescent="0.45">
      <c r="A270" s="79" t="s">
        <v>596</v>
      </c>
      <c r="B270" s="75" t="s">
        <v>597</v>
      </c>
      <c r="C270" s="68">
        <v>1345483.1569999999</v>
      </c>
      <c r="D270" s="58">
        <v>117057034.65899999</v>
      </c>
      <c r="E270" s="84">
        <v>117057034.65899999</v>
      </c>
      <c r="F270" s="5"/>
    </row>
    <row r="271" spans="1:6" ht="15" customHeight="1" x14ac:dyDescent="0.5">
      <c r="A271" s="80" t="s">
        <v>598</v>
      </c>
      <c r="B271" s="74" t="s">
        <v>599</v>
      </c>
      <c r="C271" s="68"/>
      <c r="D271" s="58"/>
      <c r="E271" s="96"/>
      <c r="F271" s="5"/>
    </row>
    <row r="272" spans="1:6" ht="47.25" x14ac:dyDescent="0.45">
      <c r="A272" s="79" t="s">
        <v>600</v>
      </c>
      <c r="B272" s="75" t="s">
        <v>601</v>
      </c>
      <c r="C272" s="68">
        <v>71364.830999999991</v>
      </c>
      <c r="D272" s="58">
        <v>71364.830999999991</v>
      </c>
      <c r="E272" s="84">
        <v>71364.830999999991</v>
      </c>
      <c r="F272" s="5"/>
    </row>
    <row r="273" spans="1:6" ht="47.25" x14ac:dyDescent="0.45">
      <c r="A273" s="79" t="s">
        <v>602</v>
      </c>
      <c r="B273" s="75" t="s">
        <v>603</v>
      </c>
      <c r="C273" s="68">
        <v>15330.539999999999</v>
      </c>
      <c r="D273" s="58">
        <v>214627.56</v>
      </c>
      <c r="E273" s="84">
        <v>214627.56</v>
      </c>
      <c r="F273" s="5"/>
    </row>
    <row r="274" spans="1:6" ht="47.25" x14ac:dyDescent="0.45">
      <c r="A274" s="79" t="s">
        <v>604</v>
      </c>
      <c r="B274" s="75" t="s">
        <v>605</v>
      </c>
      <c r="C274" s="68">
        <v>11116.587</v>
      </c>
      <c r="D274" s="58">
        <v>11116.587</v>
      </c>
      <c r="E274" s="84">
        <v>11116.587</v>
      </c>
      <c r="F274" s="5"/>
    </row>
    <row r="275" spans="1:6" ht="15" customHeight="1" x14ac:dyDescent="0.5">
      <c r="A275" s="79" t="s">
        <v>606</v>
      </c>
      <c r="B275" s="74" t="s">
        <v>607</v>
      </c>
      <c r="C275" s="68"/>
      <c r="D275" s="58"/>
      <c r="E275" s="96"/>
      <c r="F275" s="5"/>
    </row>
    <row r="276" spans="1:6" ht="47.25" x14ac:dyDescent="0.45">
      <c r="A276" s="79" t="s">
        <v>608</v>
      </c>
      <c r="B276" s="75" t="s">
        <v>609</v>
      </c>
      <c r="C276" s="68">
        <v>159219.72</v>
      </c>
      <c r="D276" s="58">
        <v>796098.6</v>
      </c>
      <c r="E276" s="84">
        <v>796098.6</v>
      </c>
      <c r="F276" s="5"/>
    </row>
    <row r="277" spans="1:6" ht="47.25" x14ac:dyDescent="0.45">
      <c r="A277" s="79" t="s">
        <v>610</v>
      </c>
      <c r="B277" s="75" t="s">
        <v>611</v>
      </c>
      <c r="C277" s="68">
        <v>150073.27599999998</v>
      </c>
      <c r="D277" s="58">
        <v>150073.27599999998</v>
      </c>
      <c r="E277" s="84">
        <v>150073.27599999998</v>
      </c>
      <c r="F277" s="5"/>
    </row>
    <row r="278" spans="1:6" ht="47.25" x14ac:dyDescent="0.45">
      <c r="A278" s="79" t="s">
        <v>612</v>
      </c>
      <c r="B278" s="75" t="s">
        <v>613</v>
      </c>
      <c r="C278" s="68">
        <v>111060.81299999999</v>
      </c>
      <c r="D278" s="58">
        <v>999547.31699999992</v>
      </c>
      <c r="E278" s="84">
        <v>999547.31699999992</v>
      </c>
      <c r="F278" s="5"/>
    </row>
    <row r="279" spans="1:6" ht="47.25" x14ac:dyDescent="0.45">
      <c r="A279" s="79" t="s">
        <v>614</v>
      </c>
      <c r="B279" s="75" t="s">
        <v>615</v>
      </c>
      <c r="C279" s="68">
        <v>111110.09899999999</v>
      </c>
      <c r="D279" s="58">
        <v>1888871.683</v>
      </c>
      <c r="E279" s="84">
        <v>1888871.683</v>
      </c>
      <c r="F279" s="5"/>
    </row>
    <row r="280" spans="1:6" ht="47.25" x14ac:dyDescent="0.45">
      <c r="A280" s="79" t="s">
        <v>616</v>
      </c>
      <c r="B280" s="75" t="s">
        <v>617</v>
      </c>
      <c r="C280" s="68">
        <v>108298.20299999999</v>
      </c>
      <c r="D280" s="58">
        <v>216596.40599999999</v>
      </c>
      <c r="E280" s="84">
        <v>216596.40599999999</v>
      </c>
      <c r="F280" s="5"/>
    </row>
    <row r="281" spans="1:6" ht="47.25" x14ac:dyDescent="0.45">
      <c r="A281" s="79" t="s">
        <v>618</v>
      </c>
      <c r="B281" s="75" t="s">
        <v>619</v>
      </c>
      <c r="C281" s="68">
        <v>175258.42199999999</v>
      </c>
      <c r="D281" s="58">
        <v>3855685.284</v>
      </c>
      <c r="E281" s="84">
        <v>3855685.284</v>
      </c>
      <c r="F281" s="5"/>
    </row>
    <row r="282" spans="1:6" ht="47.25" x14ac:dyDescent="0.45">
      <c r="A282" s="79" t="s">
        <v>620</v>
      </c>
      <c r="B282" s="75" t="s">
        <v>621</v>
      </c>
      <c r="C282" s="68">
        <v>154192.54799999998</v>
      </c>
      <c r="D282" s="58">
        <v>1233540.3839999998</v>
      </c>
      <c r="E282" s="84">
        <v>1233540.3839999998</v>
      </c>
      <c r="F282" s="5"/>
    </row>
    <row r="283" spans="1:6" ht="47.25" x14ac:dyDescent="0.45">
      <c r="A283" s="79" t="s">
        <v>622</v>
      </c>
      <c r="B283" s="75" t="s">
        <v>623</v>
      </c>
      <c r="C283" s="68">
        <v>133592.29699999999</v>
      </c>
      <c r="D283" s="58">
        <v>267184.59399999998</v>
      </c>
      <c r="E283" s="84">
        <v>267184.59399999998</v>
      </c>
      <c r="F283" s="5"/>
    </row>
    <row r="284" spans="1:6" ht="47.25" x14ac:dyDescent="0.45">
      <c r="A284" s="79" t="s">
        <v>624</v>
      </c>
      <c r="B284" s="75" t="s">
        <v>625</v>
      </c>
      <c r="C284" s="68">
        <v>47746.460999999996</v>
      </c>
      <c r="D284" s="58">
        <v>477464.61</v>
      </c>
      <c r="E284" s="84">
        <v>477464.61</v>
      </c>
      <c r="F284" s="5"/>
    </row>
    <row r="285" spans="1:6" ht="47.25" x14ac:dyDescent="0.45">
      <c r="A285" s="79" t="s">
        <v>626</v>
      </c>
      <c r="B285" s="75" t="s">
        <v>627</v>
      </c>
      <c r="C285" s="68">
        <v>26278.517</v>
      </c>
      <c r="D285" s="58">
        <v>998583.64599999995</v>
      </c>
      <c r="E285" s="84">
        <v>998583.64599999995</v>
      </c>
      <c r="F285" s="5"/>
    </row>
    <row r="286" spans="1:6" ht="47.25" x14ac:dyDescent="0.45">
      <c r="A286" s="79" t="s">
        <v>628</v>
      </c>
      <c r="B286" s="75" t="s">
        <v>629</v>
      </c>
      <c r="C286" s="68">
        <v>23518.501</v>
      </c>
      <c r="D286" s="58">
        <v>94074.004000000001</v>
      </c>
      <c r="E286" s="84">
        <v>94074.004000000001</v>
      </c>
      <c r="F286" s="5"/>
    </row>
    <row r="287" spans="1:6" ht="47.25" x14ac:dyDescent="0.45">
      <c r="A287" s="79" t="s">
        <v>630</v>
      </c>
      <c r="B287" s="75" t="s">
        <v>631</v>
      </c>
      <c r="C287" s="68">
        <v>22620.976999999999</v>
      </c>
      <c r="D287" s="58">
        <v>1990645.9759999998</v>
      </c>
      <c r="E287" s="84">
        <v>1990645.9759999998</v>
      </c>
      <c r="F287" s="5"/>
    </row>
    <row r="288" spans="1:6" ht="47.25" x14ac:dyDescent="0.45">
      <c r="A288" s="79" t="s">
        <v>632</v>
      </c>
      <c r="B288" s="75" t="s">
        <v>633</v>
      </c>
      <c r="C288" s="68">
        <v>89557.849999999991</v>
      </c>
      <c r="D288" s="58">
        <v>1074694.2</v>
      </c>
      <c r="E288" s="84">
        <v>1074694.2</v>
      </c>
      <c r="F288" s="5"/>
    </row>
    <row r="289" spans="1:6" ht="47.25" x14ac:dyDescent="0.45">
      <c r="A289" s="79" t="s">
        <v>634</v>
      </c>
      <c r="B289" s="75" t="s">
        <v>635</v>
      </c>
      <c r="C289" s="68">
        <v>49584.31</v>
      </c>
      <c r="D289" s="58">
        <v>347090.17</v>
      </c>
      <c r="E289" s="84">
        <v>347090.17</v>
      </c>
      <c r="F289" s="5"/>
    </row>
    <row r="290" spans="1:6" ht="47.25" x14ac:dyDescent="0.45">
      <c r="A290" s="79" t="s">
        <v>636</v>
      </c>
      <c r="B290" s="75" t="s">
        <v>637</v>
      </c>
      <c r="C290" s="68">
        <v>40913.864999999998</v>
      </c>
      <c r="D290" s="58">
        <v>409138.64999999997</v>
      </c>
      <c r="E290" s="84">
        <v>409138.64999999997</v>
      </c>
      <c r="F290" s="5"/>
    </row>
    <row r="291" spans="1:6" ht="47.25" x14ac:dyDescent="0.45">
      <c r="A291" s="79" t="s">
        <v>638</v>
      </c>
      <c r="B291" s="75" t="s">
        <v>639</v>
      </c>
      <c r="C291" s="68">
        <v>40439.163</v>
      </c>
      <c r="D291" s="58">
        <v>525709.11899999995</v>
      </c>
      <c r="E291" s="84">
        <v>525709.11899999995</v>
      </c>
      <c r="F291" s="5"/>
    </row>
    <row r="292" spans="1:6" ht="47.25" x14ac:dyDescent="0.45">
      <c r="A292" s="79" t="s">
        <v>640</v>
      </c>
      <c r="B292" s="75" t="s">
        <v>641</v>
      </c>
      <c r="C292" s="68">
        <v>40151.228999999999</v>
      </c>
      <c r="D292" s="58">
        <v>120453.68699999999</v>
      </c>
      <c r="E292" s="84">
        <v>120453.68699999999</v>
      </c>
      <c r="F292" s="5"/>
    </row>
    <row r="293" spans="1:6" ht="15" customHeight="1" x14ac:dyDescent="0.5">
      <c r="A293" s="79" t="s">
        <v>642</v>
      </c>
      <c r="B293" s="74" t="s">
        <v>643</v>
      </c>
      <c r="C293" s="68"/>
      <c r="D293" s="58"/>
      <c r="E293" s="96"/>
      <c r="F293" s="5"/>
    </row>
    <row r="294" spans="1:6" ht="63" x14ac:dyDescent="0.45">
      <c r="A294" s="79" t="s">
        <v>644</v>
      </c>
      <c r="B294" s="75" t="s">
        <v>645</v>
      </c>
      <c r="C294" s="68">
        <v>111680.77899999999</v>
      </c>
      <c r="D294" s="58">
        <v>3908827.2649999997</v>
      </c>
      <c r="E294" s="84">
        <v>3908827.2649999997</v>
      </c>
      <c r="F294" s="5"/>
    </row>
    <row r="295" spans="1:6" ht="63" x14ac:dyDescent="0.45">
      <c r="A295" s="79" t="s">
        <v>646</v>
      </c>
      <c r="B295" s="75" t="s">
        <v>647</v>
      </c>
      <c r="C295" s="68">
        <v>111680.77899999999</v>
      </c>
      <c r="D295" s="58">
        <v>3573784.9279999998</v>
      </c>
      <c r="E295" s="84">
        <v>3573784.9279999998</v>
      </c>
      <c r="F295" s="5"/>
    </row>
    <row r="296" spans="1:6" ht="78.75" x14ac:dyDescent="0.45">
      <c r="A296" s="79" t="s">
        <v>648</v>
      </c>
      <c r="B296" s="75" t="s">
        <v>649</v>
      </c>
      <c r="C296" s="68">
        <v>254091.37899999999</v>
      </c>
      <c r="D296" s="58">
        <v>6606375.8539999994</v>
      </c>
      <c r="E296" s="84">
        <v>6606375.8539999994</v>
      </c>
      <c r="F296" s="5"/>
    </row>
    <row r="297" spans="1:6" ht="63" x14ac:dyDescent="0.45">
      <c r="A297" s="79" t="s">
        <v>650</v>
      </c>
      <c r="B297" s="75" t="s">
        <v>651</v>
      </c>
      <c r="C297" s="68">
        <v>80543.7</v>
      </c>
      <c r="D297" s="58">
        <v>483262.19999999995</v>
      </c>
      <c r="E297" s="84">
        <v>483262.19999999995</v>
      </c>
      <c r="F297" s="5"/>
    </row>
    <row r="298" spans="1:6" ht="78.75" x14ac:dyDescent="0.45">
      <c r="A298" s="79" t="s">
        <v>652</v>
      </c>
      <c r="B298" s="75" t="s">
        <v>653</v>
      </c>
      <c r="C298" s="68">
        <v>80543.7</v>
      </c>
      <c r="D298" s="58">
        <v>483262.19999999995</v>
      </c>
      <c r="E298" s="84">
        <v>483262.19999999995</v>
      </c>
      <c r="F298" s="5"/>
    </row>
    <row r="299" spans="1:6" ht="78.75" x14ac:dyDescent="0.45">
      <c r="A299" s="79" t="s">
        <v>654</v>
      </c>
      <c r="B299" s="75" t="s">
        <v>655</v>
      </c>
      <c r="C299" s="68">
        <v>194550</v>
      </c>
      <c r="D299" s="58">
        <v>1167300</v>
      </c>
      <c r="E299" s="84">
        <v>1167300</v>
      </c>
      <c r="F299" s="5"/>
    </row>
    <row r="300" spans="1:6" ht="15" customHeight="1" x14ac:dyDescent="0.5">
      <c r="A300" s="79" t="s">
        <v>656</v>
      </c>
      <c r="B300" s="74" t="s">
        <v>657</v>
      </c>
      <c r="C300" s="68"/>
      <c r="D300" s="58"/>
      <c r="E300" s="96"/>
      <c r="F300" s="5"/>
    </row>
    <row r="301" spans="1:6" ht="63" x14ac:dyDescent="0.45">
      <c r="A301" s="79" t="s">
        <v>658</v>
      </c>
      <c r="B301" s="75" t="s">
        <v>659</v>
      </c>
      <c r="C301" s="68">
        <v>2742363.83</v>
      </c>
      <c r="D301" s="58">
        <v>2742363.83</v>
      </c>
      <c r="E301" s="84">
        <v>2742363.83</v>
      </c>
      <c r="F301" s="5"/>
    </row>
    <row r="302" spans="1:6" ht="31.5" x14ac:dyDescent="0.45">
      <c r="A302" s="79" t="s">
        <v>660</v>
      </c>
      <c r="B302" s="75" t="s">
        <v>661</v>
      </c>
      <c r="C302" s="68">
        <v>1220408.2589999998</v>
      </c>
      <c r="D302" s="58">
        <v>6102041.2949999999</v>
      </c>
      <c r="E302" s="84">
        <v>6102041.2949999999</v>
      </c>
      <c r="F302" s="5"/>
    </row>
    <row r="303" spans="1:6" ht="63" x14ac:dyDescent="0.45">
      <c r="A303" s="79" t="s">
        <v>662</v>
      </c>
      <c r="B303" s="75" t="s">
        <v>663</v>
      </c>
      <c r="C303" s="68">
        <v>809294.27799999993</v>
      </c>
      <c r="D303" s="58">
        <v>809294.27799999993</v>
      </c>
      <c r="E303" s="84">
        <v>809294.27799999993</v>
      </c>
      <c r="F303" s="5"/>
    </row>
    <row r="304" spans="1:6" ht="63" x14ac:dyDescent="0.45">
      <c r="A304" s="79" t="s">
        <v>664</v>
      </c>
      <c r="B304" s="75" t="s">
        <v>665</v>
      </c>
      <c r="C304" s="68">
        <v>779185.72</v>
      </c>
      <c r="D304" s="58">
        <v>779185.72</v>
      </c>
      <c r="E304" s="84">
        <v>779185.72</v>
      </c>
      <c r="F304" s="5"/>
    </row>
    <row r="305" spans="1:6" ht="63" x14ac:dyDescent="0.45">
      <c r="A305" s="79" t="s">
        <v>666</v>
      </c>
      <c r="B305" s="75" t="s">
        <v>667</v>
      </c>
      <c r="C305" s="68">
        <v>654939.60499999998</v>
      </c>
      <c r="D305" s="58">
        <v>1309879.21</v>
      </c>
      <c r="E305" s="84">
        <v>1309879.21</v>
      </c>
      <c r="F305" s="5"/>
    </row>
    <row r="306" spans="1:6" ht="47.25" x14ac:dyDescent="0.45">
      <c r="A306" s="79" t="s">
        <v>668</v>
      </c>
      <c r="B306" s="75" t="s">
        <v>669</v>
      </c>
      <c r="C306" s="68">
        <v>981867.90999999992</v>
      </c>
      <c r="D306" s="58">
        <v>981867.90999999992</v>
      </c>
      <c r="E306" s="84">
        <v>981867.90999999992</v>
      </c>
      <c r="F306" s="5"/>
    </row>
    <row r="307" spans="1:6" ht="47.25" x14ac:dyDescent="0.45">
      <c r="A307" s="79" t="s">
        <v>670</v>
      </c>
      <c r="B307" s="75" t="s">
        <v>671</v>
      </c>
      <c r="C307" s="68">
        <v>646664.745</v>
      </c>
      <c r="D307" s="58">
        <v>646664.745</v>
      </c>
      <c r="E307" s="84">
        <v>646664.745</v>
      </c>
      <c r="F307" s="5"/>
    </row>
    <row r="308" spans="1:6" ht="47.25" x14ac:dyDescent="0.45">
      <c r="A308" s="79" t="s">
        <v>672</v>
      </c>
      <c r="B308" s="75" t="s">
        <v>673</v>
      </c>
      <c r="C308" s="68">
        <v>420692.326</v>
      </c>
      <c r="D308" s="58">
        <v>420692.326</v>
      </c>
      <c r="E308" s="84">
        <v>420692.326</v>
      </c>
      <c r="F308" s="5"/>
    </row>
    <row r="309" spans="1:6" ht="47.25" x14ac:dyDescent="0.45">
      <c r="A309" s="79" t="s">
        <v>674</v>
      </c>
      <c r="B309" s="75" t="s">
        <v>675</v>
      </c>
      <c r="C309" s="68">
        <v>404772.94799999997</v>
      </c>
      <c r="D309" s="58">
        <v>404772.94799999997</v>
      </c>
      <c r="E309" s="84">
        <v>404772.94799999997</v>
      </c>
      <c r="F309" s="5"/>
    </row>
    <row r="310" spans="1:6" ht="47.25" x14ac:dyDescent="0.45">
      <c r="A310" s="79" t="s">
        <v>676</v>
      </c>
      <c r="B310" s="75" t="s">
        <v>677</v>
      </c>
      <c r="C310" s="68">
        <v>217767.59699999998</v>
      </c>
      <c r="D310" s="58">
        <v>217767.59699999998</v>
      </c>
      <c r="E310" s="84">
        <v>217767.59699999998</v>
      </c>
      <c r="F310" s="5"/>
    </row>
    <row r="311" spans="1:6" ht="63" x14ac:dyDescent="0.45">
      <c r="A311" s="79" t="s">
        <v>678</v>
      </c>
      <c r="B311" s="75" t="s">
        <v>679</v>
      </c>
      <c r="C311" s="68">
        <v>616421.299</v>
      </c>
      <c r="D311" s="58">
        <v>1232842.598</v>
      </c>
      <c r="E311" s="84">
        <v>1232842.598</v>
      </c>
      <c r="F311" s="5"/>
    </row>
    <row r="312" spans="1:6" ht="63" x14ac:dyDescent="0.45">
      <c r="A312" s="79" t="s">
        <v>680</v>
      </c>
      <c r="B312" s="75" t="s">
        <v>681</v>
      </c>
      <c r="C312" s="68">
        <v>526259.04700000002</v>
      </c>
      <c r="D312" s="58">
        <v>526259.04700000002</v>
      </c>
      <c r="E312" s="84">
        <v>526259.04700000002</v>
      </c>
      <c r="F312" s="5"/>
    </row>
    <row r="313" spans="1:6" ht="63" x14ac:dyDescent="0.45">
      <c r="A313" s="79" t="s">
        <v>682</v>
      </c>
      <c r="B313" s="75" t="s">
        <v>683</v>
      </c>
      <c r="C313" s="68">
        <v>372026.29199999996</v>
      </c>
      <c r="D313" s="58">
        <v>744052.58399999992</v>
      </c>
      <c r="E313" s="84">
        <v>744052.58399999992</v>
      </c>
      <c r="F313" s="5"/>
    </row>
    <row r="314" spans="1:6" ht="47.25" x14ac:dyDescent="0.45">
      <c r="A314" s="79" t="s">
        <v>684</v>
      </c>
      <c r="B314" s="75" t="s">
        <v>685</v>
      </c>
      <c r="C314" s="68">
        <v>934335.45399999991</v>
      </c>
      <c r="D314" s="58">
        <v>1868670.9079999998</v>
      </c>
      <c r="E314" s="84">
        <v>1868670.9079999998</v>
      </c>
      <c r="F314" s="5"/>
    </row>
    <row r="315" spans="1:6" ht="47.25" x14ac:dyDescent="0.45">
      <c r="A315" s="79" t="s">
        <v>686</v>
      </c>
      <c r="B315" s="75" t="s">
        <v>687</v>
      </c>
      <c r="C315" s="68">
        <v>847547.99599999993</v>
      </c>
      <c r="D315" s="58">
        <v>847547.99599999993</v>
      </c>
      <c r="E315" s="84">
        <v>847547.99599999993</v>
      </c>
      <c r="F315" s="5"/>
    </row>
    <row r="316" spans="1:6" ht="47.25" x14ac:dyDescent="0.45">
      <c r="A316" s="79" t="s">
        <v>688</v>
      </c>
      <c r="B316" s="75" t="s">
        <v>689</v>
      </c>
      <c r="C316" s="68">
        <v>115036.11799999999</v>
      </c>
      <c r="D316" s="58">
        <v>115036.11799999999</v>
      </c>
      <c r="E316" s="84">
        <v>115036.11799999999</v>
      </c>
      <c r="F316" s="5"/>
    </row>
    <row r="317" spans="1:6" ht="47.25" x14ac:dyDescent="0.45">
      <c r="A317" s="79" t="s">
        <v>690</v>
      </c>
      <c r="B317" s="75" t="s">
        <v>691</v>
      </c>
      <c r="C317" s="68">
        <v>83087.116999999998</v>
      </c>
      <c r="D317" s="58">
        <v>166174.234</v>
      </c>
      <c r="E317" s="84">
        <v>166174.234</v>
      </c>
      <c r="F317" s="5"/>
    </row>
    <row r="318" spans="1:6" ht="47.25" x14ac:dyDescent="0.45">
      <c r="A318" s="79" t="s">
        <v>692</v>
      </c>
      <c r="B318" s="75" t="s">
        <v>693</v>
      </c>
      <c r="C318" s="68">
        <v>39737.485999999997</v>
      </c>
      <c r="D318" s="58">
        <v>516587.31799999997</v>
      </c>
      <c r="E318" s="84">
        <v>516587.31799999997</v>
      </c>
      <c r="F318" s="5"/>
    </row>
    <row r="319" spans="1:6" ht="47.25" x14ac:dyDescent="0.45">
      <c r="A319" s="79" t="s">
        <v>694</v>
      </c>
      <c r="B319" s="75" t="s">
        <v>695</v>
      </c>
      <c r="C319" s="68">
        <v>302625.11900000001</v>
      </c>
      <c r="D319" s="58">
        <v>3026251.19</v>
      </c>
      <c r="E319" s="84">
        <v>3026251.19</v>
      </c>
      <c r="F319" s="5"/>
    </row>
    <row r="320" spans="1:6" ht="47.25" x14ac:dyDescent="0.45">
      <c r="A320" s="79" t="s">
        <v>696</v>
      </c>
      <c r="B320" s="75" t="s">
        <v>697</v>
      </c>
      <c r="C320" s="68">
        <v>603849.478</v>
      </c>
      <c r="D320" s="58">
        <v>6038494.7799999993</v>
      </c>
      <c r="E320" s="84">
        <v>6038494.7799999993</v>
      </c>
      <c r="F320" s="5"/>
    </row>
    <row r="321" spans="1:6" ht="47.25" x14ac:dyDescent="0.45">
      <c r="A321" s="79" t="s">
        <v>698</v>
      </c>
      <c r="B321" s="75" t="s">
        <v>699</v>
      </c>
      <c r="C321" s="68">
        <v>16715977.241999999</v>
      </c>
      <c r="D321" s="58">
        <v>16715977.241999999</v>
      </c>
      <c r="E321" s="84">
        <v>16715977.241999999</v>
      </c>
      <c r="F321" s="5"/>
    </row>
    <row r="322" spans="1:6" ht="63" x14ac:dyDescent="0.45">
      <c r="A322" s="79" t="s">
        <v>700</v>
      </c>
      <c r="B322" s="75" t="s">
        <v>701</v>
      </c>
      <c r="C322" s="68">
        <v>2561517.932</v>
      </c>
      <c r="D322" s="58">
        <v>5123035.8640000001</v>
      </c>
      <c r="E322" s="84">
        <v>5123035.8640000001</v>
      </c>
      <c r="F322" s="5"/>
    </row>
    <row r="323" spans="1:6" ht="47.25" x14ac:dyDescent="0.45">
      <c r="A323" s="79" t="s">
        <v>702</v>
      </c>
      <c r="B323" s="75" t="s">
        <v>703</v>
      </c>
      <c r="C323" s="68">
        <v>57694.450999999994</v>
      </c>
      <c r="D323" s="58">
        <v>288472.255</v>
      </c>
      <c r="E323" s="84">
        <v>288472.255</v>
      </c>
      <c r="F323" s="5"/>
    </row>
    <row r="324" spans="1:6" ht="47.25" x14ac:dyDescent="0.45">
      <c r="A324" s="79" t="s">
        <v>704</v>
      </c>
      <c r="B324" s="75" t="s">
        <v>705</v>
      </c>
      <c r="C324" s="68">
        <v>57315.726999999999</v>
      </c>
      <c r="D324" s="58">
        <v>229262.908</v>
      </c>
      <c r="E324" s="84">
        <v>229262.908</v>
      </c>
      <c r="F324" s="5"/>
    </row>
    <row r="325" spans="1:6" ht="15" customHeight="1" x14ac:dyDescent="0.5">
      <c r="A325" s="81">
        <v>11.1</v>
      </c>
      <c r="B325" s="74" t="s">
        <v>706</v>
      </c>
      <c r="C325" s="68"/>
      <c r="D325" s="58"/>
      <c r="E325" s="96"/>
      <c r="F325" s="5"/>
    </row>
    <row r="326" spans="1:6" ht="47.25" x14ac:dyDescent="0.45">
      <c r="A326" s="79" t="s">
        <v>707</v>
      </c>
      <c r="B326" s="75" t="s">
        <v>708</v>
      </c>
      <c r="C326" s="68">
        <v>1359852.6199999999</v>
      </c>
      <c r="D326" s="58">
        <v>1359852.6199999999</v>
      </c>
      <c r="E326" s="84">
        <v>1359852.6199999999</v>
      </c>
      <c r="F326" s="5"/>
    </row>
    <row r="327" spans="1:6" ht="47.25" x14ac:dyDescent="0.45">
      <c r="A327" s="79" t="s">
        <v>709</v>
      </c>
      <c r="B327" s="75" t="s">
        <v>710</v>
      </c>
      <c r="C327" s="68">
        <v>163559.48199999999</v>
      </c>
      <c r="D327" s="58">
        <v>490678.446</v>
      </c>
      <c r="E327" s="84">
        <v>490678.446</v>
      </c>
      <c r="F327" s="5"/>
    </row>
    <row r="328" spans="1:6" ht="47.25" x14ac:dyDescent="0.45">
      <c r="A328" s="79" t="s">
        <v>711</v>
      </c>
      <c r="B328" s="75" t="s">
        <v>712</v>
      </c>
      <c r="C328" s="68">
        <v>346109.63799999998</v>
      </c>
      <c r="D328" s="58">
        <v>1038328.914</v>
      </c>
      <c r="E328" s="84">
        <v>1038328.914</v>
      </c>
      <c r="F328" s="5"/>
    </row>
    <row r="329" spans="1:6" ht="47.25" x14ac:dyDescent="0.45">
      <c r="A329" s="79" t="s">
        <v>713</v>
      </c>
      <c r="B329" s="75" t="s">
        <v>714</v>
      </c>
      <c r="C329" s="68">
        <v>359210.63500000001</v>
      </c>
      <c r="D329" s="58">
        <v>1077631.905</v>
      </c>
      <c r="E329" s="84">
        <v>1077631.905</v>
      </c>
      <c r="F329" s="5"/>
    </row>
    <row r="330" spans="1:6" ht="47.25" x14ac:dyDescent="0.45">
      <c r="A330" s="79" t="s">
        <v>715</v>
      </c>
      <c r="B330" s="75" t="s">
        <v>716</v>
      </c>
      <c r="C330" s="68">
        <v>82391.924999999988</v>
      </c>
      <c r="D330" s="58">
        <v>247175.77499999999</v>
      </c>
      <c r="E330" s="84">
        <v>247175.77499999999</v>
      </c>
      <c r="F330" s="5"/>
    </row>
    <row r="331" spans="1:6" ht="47.25" x14ac:dyDescent="0.45">
      <c r="A331" s="79" t="s">
        <v>717</v>
      </c>
      <c r="B331" s="75" t="s">
        <v>718</v>
      </c>
      <c r="C331" s="68">
        <v>388306.23599999998</v>
      </c>
      <c r="D331" s="58">
        <v>1164918.7079999999</v>
      </c>
      <c r="E331" s="84">
        <v>1164918.7079999999</v>
      </c>
      <c r="F331" s="5"/>
    </row>
    <row r="332" spans="1:6" ht="47.25" x14ac:dyDescent="0.45">
      <c r="A332" s="79" t="s">
        <v>719</v>
      </c>
      <c r="B332" s="75" t="s">
        <v>720</v>
      </c>
      <c r="C332" s="68">
        <v>88541.001999999993</v>
      </c>
      <c r="D332" s="58">
        <v>265623.00599999999</v>
      </c>
      <c r="E332" s="84">
        <v>265623.00599999999</v>
      </c>
      <c r="F332" s="5"/>
    </row>
    <row r="333" spans="1:6" ht="47.25" x14ac:dyDescent="0.45">
      <c r="A333" s="79" t="s">
        <v>721</v>
      </c>
      <c r="B333" s="75" t="s">
        <v>722</v>
      </c>
      <c r="C333" s="68">
        <v>61071.839</v>
      </c>
      <c r="D333" s="58">
        <v>610718.39</v>
      </c>
      <c r="E333" s="84">
        <v>610718.39</v>
      </c>
      <c r="F333" s="5"/>
    </row>
    <row r="334" spans="1:6" ht="47.25" x14ac:dyDescent="0.45">
      <c r="A334" s="79" t="s">
        <v>723</v>
      </c>
      <c r="B334" s="75" t="s">
        <v>724</v>
      </c>
      <c r="C334" s="68">
        <v>387725.18</v>
      </c>
      <c r="D334" s="58">
        <v>387725.18</v>
      </c>
      <c r="E334" s="84">
        <v>387725.18</v>
      </c>
      <c r="F334" s="5"/>
    </row>
    <row r="335" spans="1:6" ht="47.25" x14ac:dyDescent="0.45">
      <c r="A335" s="79" t="s">
        <v>725</v>
      </c>
      <c r="B335" s="75" t="s">
        <v>726</v>
      </c>
      <c r="C335" s="68">
        <v>12480909.081999999</v>
      </c>
      <c r="D335" s="58">
        <v>12480909.081999999</v>
      </c>
      <c r="E335" s="84">
        <v>12480909.081999999</v>
      </c>
      <c r="F335" s="5"/>
    </row>
    <row r="336" spans="1:6" ht="63" x14ac:dyDescent="0.45">
      <c r="A336" s="79" t="s">
        <v>727</v>
      </c>
      <c r="B336" s="75" t="s">
        <v>728</v>
      </c>
      <c r="C336" s="68">
        <v>512315000</v>
      </c>
      <c r="D336" s="58">
        <v>512315000</v>
      </c>
      <c r="E336" s="84">
        <v>512315000</v>
      </c>
      <c r="F336" s="5"/>
    </row>
    <row r="337" spans="1:6" ht="47.25" x14ac:dyDescent="0.45">
      <c r="A337" s="79" t="s">
        <v>729</v>
      </c>
      <c r="B337" s="75" t="s">
        <v>730</v>
      </c>
      <c r="C337" s="68">
        <v>10038785.187999999</v>
      </c>
      <c r="D337" s="58">
        <v>10038785.187999999</v>
      </c>
      <c r="E337" s="84">
        <v>10038785.187999999</v>
      </c>
      <c r="F337" s="5"/>
    </row>
    <row r="338" spans="1:6" ht="47.25" x14ac:dyDescent="0.45">
      <c r="A338" s="79" t="s">
        <v>731</v>
      </c>
      <c r="B338" s="75" t="s">
        <v>732</v>
      </c>
      <c r="C338" s="68">
        <v>930788.15899999999</v>
      </c>
      <c r="D338" s="58">
        <v>930788.15899999999</v>
      </c>
      <c r="E338" s="84">
        <v>930788.15899999999</v>
      </c>
      <c r="F338" s="5"/>
    </row>
    <row r="339" spans="1:6" ht="47.25" x14ac:dyDescent="0.45">
      <c r="A339" s="79" t="s">
        <v>733</v>
      </c>
      <c r="B339" s="75" t="s">
        <v>734</v>
      </c>
      <c r="C339" s="68">
        <v>883627.94199999992</v>
      </c>
      <c r="D339" s="58">
        <v>1767255.8839999998</v>
      </c>
      <c r="E339" s="84">
        <v>1767255.8839999998</v>
      </c>
      <c r="F339" s="5"/>
    </row>
    <row r="340" spans="1:6" ht="47.25" x14ac:dyDescent="0.45">
      <c r="A340" s="79" t="s">
        <v>735</v>
      </c>
      <c r="B340" s="75" t="s">
        <v>736</v>
      </c>
      <c r="C340" s="68">
        <v>2885015.6719999998</v>
      </c>
      <c r="D340" s="58">
        <v>2885015.6719999998</v>
      </c>
      <c r="E340" s="84">
        <v>2885015.6719999998</v>
      </c>
      <c r="F340" s="5"/>
    </row>
    <row r="341" spans="1:6" ht="47.25" x14ac:dyDescent="0.45">
      <c r="A341" s="79" t="s">
        <v>737</v>
      </c>
      <c r="B341" s="75" t="s">
        <v>738</v>
      </c>
      <c r="C341" s="68">
        <v>31796323.347999997</v>
      </c>
      <c r="D341" s="58">
        <v>31796323.347999997</v>
      </c>
      <c r="E341" s="84">
        <v>31796323.347999997</v>
      </c>
      <c r="F341" s="5"/>
    </row>
    <row r="342" spans="1:6" ht="47.25" x14ac:dyDescent="0.45">
      <c r="A342" s="79" t="s">
        <v>739</v>
      </c>
      <c r="B342" s="75" t="s">
        <v>740</v>
      </c>
      <c r="C342" s="68">
        <v>3566315.5049999999</v>
      </c>
      <c r="D342" s="58">
        <v>3566315.5049999999</v>
      </c>
      <c r="E342" s="84">
        <v>3566315.5049999999</v>
      </c>
      <c r="F342" s="5"/>
    </row>
    <row r="343" spans="1:6" ht="47.25" x14ac:dyDescent="0.45">
      <c r="A343" s="79" t="s">
        <v>741</v>
      </c>
      <c r="B343" s="75" t="s">
        <v>742</v>
      </c>
      <c r="C343" s="68">
        <v>129517.12299999999</v>
      </c>
      <c r="D343" s="58">
        <v>1036136.9839999999</v>
      </c>
      <c r="E343" s="84">
        <v>1036136.9839999999</v>
      </c>
      <c r="F343" s="5"/>
    </row>
    <row r="344" spans="1:6" ht="47.25" x14ac:dyDescent="0.45">
      <c r="A344" s="79" t="s">
        <v>743</v>
      </c>
      <c r="B344" s="75" t="s">
        <v>744</v>
      </c>
      <c r="C344" s="68">
        <v>129517.12299999999</v>
      </c>
      <c r="D344" s="58">
        <v>259034.24599999998</v>
      </c>
      <c r="E344" s="84">
        <v>259034.24599999998</v>
      </c>
      <c r="F344" s="5"/>
    </row>
    <row r="345" spans="1:6" ht="15" customHeight="1" x14ac:dyDescent="0.5">
      <c r="A345" s="80" t="s">
        <v>745</v>
      </c>
      <c r="B345" s="74" t="s">
        <v>746</v>
      </c>
      <c r="C345" s="68"/>
      <c r="D345" s="58"/>
      <c r="E345" s="96"/>
      <c r="F345" s="5"/>
    </row>
    <row r="346" spans="1:6" ht="47.25" x14ac:dyDescent="0.45">
      <c r="A346" s="79" t="s">
        <v>747</v>
      </c>
      <c r="B346" s="75" t="s">
        <v>748</v>
      </c>
      <c r="C346" s="68">
        <v>643247.15</v>
      </c>
      <c r="D346" s="58">
        <v>643247.15</v>
      </c>
      <c r="E346" s="84">
        <v>643247.15</v>
      </c>
      <c r="F346" s="5"/>
    </row>
    <row r="347" spans="1:6" ht="47.25" x14ac:dyDescent="0.45">
      <c r="A347" s="79" t="s">
        <v>749</v>
      </c>
      <c r="B347" s="75" t="s">
        <v>750</v>
      </c>
      <c r="C347" s="68">
        <v>633061.80900000001</v>
      </c>
      <c r="D347" s="58">
        <v>633061.80900000001</v>
      </c>
      <c r="E347" s="84">
        <v>633061.80900000001</v>
      </c>
      <c r="F347" s="5"/>
    </row>
    <row r="348" spans="1:6" ht="47.25" x14ac:dyDescent="0.45">
      <c r="A348" s="79" t="s">
        <v>751</v>
      </c>
      <c r="B348" s="75" t="s">
        <v>752</v>
      </c>
      <c r="C348" s="68">
        <v>959612.68699999992</v>
      </c>
      <c r="D348" s="58">
        <v>959612.68699999992</v>
      </c>
      <c r="E348" s="84">
        <v>959612.68699999992</v>
      </c>
      <c r="F348" s="5"/>
    </row>
    <row r="349" spans="1:6" ht="47.25" x14ac:dyDescent="0.45">
      <c r="A349" s="79" t="s">
        <v>753</v>
      </c>
      <c r="B349" s="75" t="s">
        <v>754</v>
      </c>
      <c r="C349" s="68">
        <v>169371.33899999998</v>
      </c>
      <c r="D349" s="58">
        <v>2371198.7459999998</v>
      </c>
      <c r="E349" s="84">
        <v>2371198.7459999998</v>
      </c>
      <c r="F349" s="5"/>
    </row>
    <row r="350" spans="1:6" ht="78.75" x14ac:dyDescent="0.45">
      <c r="A350" s="79" t="s">
        <v>755</v>
      </c>
      <c r="B350" s="75" t="s">
        <v>756</v>
      </c>
      <c r="C350" s="68">
        <v>3916071.01</v>
      </c>
      <c r="D350" s="58">
        <v>3916071.01</v>
      </c>
      <c r="E350" s="84">
        <v>3916071.01</v>
      </c>
      <c r="F350" s="5"/>
    </row>
    <row r="351" spans="1:6" ht="47.25" x14ac:dyDescent="0.45">
      <c r="A351" s="79" t="s">
        <v>757</v>
      </c>
      <c r="B351" s="75" t="s">
        <v>758</v>
      </c>
      <c r="C351" s="68">
        <v>561914.87399999995</v>
      </c>
      <c r="D351" s="58">
        <v>561914.87399999995</v>
      </c>
      <c r="E351" s="84">
        <v>561914.87399999995</v>
      </c>
      <c r="F351" s="5"/>
    </row>
    <row r="352" spans="1:6" ht="47.25" x14ac:dyDescent="0.45">
      <c r="A352" s="79" t="s">
        <v>759</v>
      </c>
      <c r="B352" s="75" t="s">
        <v>760</v>
      </c>
      <c r="C352" s="68">
        <v>280842.00399999996</v>
      </c>
      <c r="D352" s="58">
        <v>561684.00799999991</v>
      </c>
      <c r="E352" s="84">
        <v>561684.00799999991</v>
      </c>
      <c r="F352" s="5"/>
    </row>
    <row r="353" spans="1:6" ht="47.25" x14ac:dyDescent="0.45">
      <c r="A353" s="79" t="s">
        <v>761</v>
      </c>
      <c r="B353" s="75" t="s">
        <v>762</v>
      </c>
      <c r="C353" s="68">
        <v>188751.11299999998</v>
      </c>
      <c r="D353" s="58">
        <v>377502.22599999997</v>
      </c>
      <c r="E353" s="84">
        <v>377502.22599999997</v>
      </c>
      <c r="F353" s="5"/>
    </row>
    <row r="354" spans="1:6" ht="47.25" x14ac:dyDescent="0.45">
      <c r="A354" s="79" t="s">
        <v>763</v>
      </c>
      <c r="B354" s="75" t="s">
        <v>764</v>
      </c>
      <c r="C354" s="68">
        <v>2379852.33</v>
      </c>
      <c r="D354" s="58">
        <v>2379852.33</v>
      </c>
      <c r="E354" s="84">
        <v>2379852.33</v>
      </c>
      <c r="F354" s="5"/>
    </row>
    <row r="355" spans="1:6" ht="63" x14ac:dyDescent="0.45">
      <c r="A355" s="79" t="s">
        <v>765</v>
      </c>
      <c r="B355" s="75" t="s">
        <v>766</v>
      </c>
      <c r="C355" s="68">
        <v>163847.416</v>
      </c>
      <c r="D355" s="58">
        <v>6390049.2239999995</v>
      </c>
      <c r="E355" s="84">
        <v>6390049.2239999995</v>
      </c>
      <c r="F355" s="5"/>
    </row>
    <row r="356" spans="1:6" ht="63" x14ac:dyDescent="0.45">
      <c r="A356" s="79" t="s">
        <v>767</v>
      </c>
      <c r="B356" s="75" t="s">
        <v>768</v>
      </c>
      <c r="C356" s="68">
        <v>206508.34</v>
      </c>
      <c r="D356" s="58">
        <v>9705891.9799999986</v>
      </c>
      <c r="E356" s="84">
        <v>9705891.9799999986</v>
      </c>
      <c r="F356" s="5"/>
    </row>
    <row r="357" spans="1:6" ht="47.25" x14ac:dyDescent="0.45">
      <c r="A357" s="79" t="s">
        <v>769</v>
      </c>
      <c r="B357" s="75" t="s">
        <v>770</v>
      </c>
      <c r="C357" s="68">
        <v>233897.08899999998</v>
      </c>
      <c r="D357" s="58">
        <v>935588.35599999991</v>
      </c>
      <c r="E357" s="84">
        <v>935588.35599999991</v>
      </c>
      <c r="F357" s="5"/>
    </row>
    <row r="358" spans="1:6" ht="47.25" x14ac:dyDescent="0.45">
      <c r="A358" s="79" t="s">
        <v>771</v>
      </c>
      <c r="B358" s="75" t="s">
        <v>772</v>
      </c>
      <c r="C358" s="68">
        <v>299623.86099999998</v>
      </c>
      <c r="D358" s="58">
        <v>5692853.3589999992</v>
      </c>
      <c r="E358" s="84">
        <v>5692853.3589999992</v>
      </c>
      <c r="F358" s="5"/>
    </row>
    <row r="359" spans="1:6" ht="47.25" x14ac:dyDescent="0.45">
      <c r="A359" s="79" t="s">
        <v>773</v>
      </c>
      <c r="B359" s="75" t="s">
        <v>774</v>
      </c>
      <c r="C359" s="68">
        <v>299623.86099999998</v>
      </c>
      <c r="D359" s="58">
        <v>4494357.915</v>
      </c>
      <c r="E359" s="84">
        <v>4494357.915</v>
      </c>
      <c r="F359" s="5"/>
    </row>
    <row r="360" spans="1:6" ht="47.25" x14ac:dyDescent="0.45">
      <c r="A360" s="79" t="s">
        <v>775</v>
      </c>
      <c r="B360" s="75" t="s">
        <v>776</v>
      </c>
      <c r="C360" s="68">
        <v>228574.201</v>
      </c>
      <c r="D360" s="58">
        <v>457148.402</v>
      </c>
      <c r="E360" s="84">
        <v>457148.402</v>
      </c>
      <c r="F360" s="5"/>
    </row>
    <row r="361" spans="1:6" ht="47.25" x14ac:dyDescent="0.45">
      <c r="A361" s="79" t="s">
        <v>777</v>
      </c>
      <c r="B361" s="75" t="s">
        <v>778</v>
      </c>
      <c r="C361" s="68">
        <v>15142.474999999999</v>
      </c>
      <c r="D361" s="58">
        <v>5731275.3627499994</v>
      </c>
      <c r="E361" s="84">
        <v>5731275.3627499994</v>
      </c>
      <c r="F361" s="5"/>
    </row>
    <row r="362" spans="1:6" ht="47.25" x14ac:dyDescent="0.45">
      <c r="A362" s="79" t="s">
        <v>779</v>
      </c>
      <c r="B362" s="75" t="s">
        <v>780</v>
      </c>
      <c r="C362" s="68">
        <v>2398.1529999999998</v>
      </c>
      <c r="D362" s="58">
        <v>388500.78599999996</v>
      </c>
      <c r="E362" s="84">
        <v>388500.78599999996</v>
      </c>
      <c r="F362" s="5"/>
    </row>
    <row r="363" spans="1:6" ht="47.25" x14ac:dyDescent="0.45">
      <c r="A363" s="79" t="s">
        <v>781</v>
      </c>
      <c r="B363" s="75" t="s">
        <v>782</v>
      </c>
      <c r="C363" s="68">
        <v>24440.667999999998</v>
      </c>
      <c r="D363" s="58">
        <v>1417558.7439999999</v>
      </c>
      <c r="E363" s="84">
        <v>1417558.7439999999</v>
      </c>
      <c r="F363" s="5"/>
    </row>
    <row r="364" spans="1:6" ht="47.25" x14ac:dyDescent="0.45">
      <c r="A364" s="79" t="s">
        <v>783</v>
      </c>
      <c r="B364" s="75" t="s">
        <v>784</v>
      </c>
      <c r="C364" s="68">
        <v>5653.6229999999996</v>
      </c>
      <c r="D364" s="58">
        <v>327910.13399999996</v>
      </c>
      <c r="E364" s="84">
        <v>327910.13399999996</v>
      </c>
      <c r="F364" s="5"/>
    </row>
    <row r="365" spans="1:6" ht="47.25" x14ac:dyDescent="0.45">
      <c r="A365" s="79" t="s">
        <v>785</v>
      </c>
      <c r="B365" s="75" t="s">
        <v>786</v>
      </c>
      <c r="C365" s="68">
        <v>19906.356</v>
      </c>
      <c r="D365" s="58">
        <v>1731852.9719999998</v>
      </c>
      <c r="E365" s="84">
        <v>1731852.9719999998</v>
      </c>
      <c r="F365" s="5"/>
    </row>
    <row r="366" spans="1:6" ht="47.25" x14ac:dyDescent="0.45">
      <c r="A366" s="79" t="s">
        <v>787</v>
      </c>
      <c r="B366" s="75" t="s">
        <v>788</v>
      </c>
      <c r="C366" s="68">
        <v>3958.444</v>
      </c>
      <c r="D366" s="58">
        <v>344384.62799999997</v>
      </c>
      <c r="E366" s="84">
        <v>344384.62799999997</v>
      </c>
      <c r="F366" s="5"/>
    </row>
    <row r="367" spans="1:6" ht="47.25" x14ac:dyDescent="0.45">
      <c r="A367" s="79" t="s">
        <v>789</v>
      </c>
      <c r="B367" s="75" t="s">
        <v>790</v>
      </c>
      <c r="C367" s="68">
        <v>17907.679</v>
      </c>
      <c r="D367" s="58">
        <v>590953.40700000001</v>
      </c>
      <c r="E367" s="84">
        <v>590953.40700000001</v>
      </c>
      <c r="F367" s="5"/>
    </row>
    <row r="368" spans="1:6" ht="47.25" x14ac:dyDescent="0.45">
      <c r="A368" s="79" t="s">
        <v>791</v>
      </c>
      <c r="B368" s="75" t="s">
        <v>792</v>
      </c>
      <c r="C368" s="68">
        <v>1145.251</v>
      </c>
      <c r="D368" s="58">
        <v>231340.70199999999</v>
      </c>
      <c r="E368" s="84">
        <v>231340.70199999999</v>
      </c>
      <c r="F368" s="5"/>
    </row>
    <row r="369" spans="1:6" ht="47.25" x14ac:dyDescent="0.45">
      <c r="A369" s="79" t="s">
        <v>793</v>
      </c>
      <c r="B369" s="75" t="s">
        <v>794</v>
      </c>
      <c r="C369" s="68">
        <v>9084.1880000000001</v>
      </c>
      <c r="D369" s="58">
        <v>654061.53599999996</v>
      </c>
      <c r="E369" s="84">
        <v>654061.53599999996</v>
      </c>
      <c r="F369" s="5"/>
    </row>
    <row r="370" spans="1:6" ht="47.25" x14ac:dyDescent="0.45">
      <c r="A370" s="79" t="s">
        <v>795</v>
      </c>
      <c r="B370" s="75" t="s">
        <v>796</v>
      </c>
      <c r="C370" s="68">
        <v>12453.794</v>
      </c>
      <c r="D370" s="58">
        <v>448336.58399999997</v>
      </c>
      <c r="E370" s="84">
        <v>448336.58399999997</v>
      </c>
      <c r="F370" s="5"/>
    </row>
    <row r="371" spans="1:6" ht="47.25" x14ac:dyDescent="0.45">
      <c r="A371" s="79" t="s">
        <v>797</v>
      </c>
      <c r="B371" s="75" t="s">
        <v>798</v>
      </c>
      <c r="C371" s="68">
        <v>7136.0940000000001</v>
      </c>
      <c r="D371" s="58">
        <v>656520.64799999993</v>
      </c>
      <c r="E371" s="84">
        <v>656520.64799999993</v>
      </c>
      <c r="F371" s="5"/>
    </row>
    <row r="372" spans="1:6" ht="47.25" x14ac:dyDescent="0.45">
      <c r="A372" s="79" t="s">
        <v>799</v>
      </c>
      <c r="B372" s="75" t="s">
        <v>800</v>
      </c>
      <c r="C372" s="68">
        <v>6490.1880000000001</v>
      </c>
      <c r="D372" s="58">
        <v>616567.86</v>
      </c>
      <c r="E372" s="84">
        <v>616567.86</v>
      </c>
      <c r="F372" s="5"/>
    </row>
    <row r="373" spans="1:6" ht="47.25" x14ac:dyDescent="0.45">
      <c r="A373" s="79" t="s">
        <v>801</v>
      </c>
      <c r="B373" s="75" t="s">
        <v>802</v>
      </c>
      <c r="C373" s="68">
        <v>3913.049</v>
      </c>
      <c r="D373" s="58">
        <v>4443149.7480300004</v>
      </c>
      <c r="E373" s="84">
        <v>4443149.7480300004</v>
      </c>
      <c r="F373" s="5"/>
    </row>
    <row r="374" spans="1:6" ht="47.25" x14ac:dyDescent="0.45">
      <c r="A374" s="79" t="s">
        <v>803</v>
      </c>
      <c r="B374" s="75" t="s">
        <v>804</v>
      </c>
      <c r="C374" s="68">
        <v>6949.326</v>
      </c>
      <c r="D374" s="58">
        <v>41695.955999999998</v>
      </c>
      <c r="E374" s="84">
        <v>41695.955999999998</v>
      </c>
      <c r="F374" s="5"/>
    </row>
    <row r="375" spans="1:6" ht="47.25" x14ac:dyDescent="0.45">
      <c r="A375" s="79" t="s">
        <v>805</v>
      </c>
      <c r="B375" s="75" t="s">
        <v>806</v>
      </c>
      <c r="C375" s="68">
        <v>2154.317</v>
      </c>
      <c r="D375" s="58">
        <v>605363.07699999993</v>
      </c>
      <c r="E375" s="84">
        <v>605363.07699999993</v>
      </c>
      <c r="F375" s="5"/>
    </row>
    <row r="376" spans="1:6" ht="47.25" x14ac:dyDescent="0.45">
      <c r="A376" s="79" t="s">
        <v>807</v>
      </c>
      <c r="B376" s="75" t="s">
        <v>808</v>
      </c>
      <c r="C376" s="68">
        <v>6056.99</v>
      </c>
      <c r="D376" s="58">
        <v>96911.84</v>
      </c>
      <c r="E376" s="84">
        <v>96911.84</v>
      </c>
      <c r="F376" s="5"/>
    </row>
    <row r="377" spans="1:6" ht="47.25" x14ac:dyDescent="0.45">
      <c r="A377" s="79" t="s">
        <v>809</v>
      </c>
      <c r="B377" s="75" t="s">
        <v>810</v>
      </c>
      <c r="C377" s="68">
        <v>2315.145</v>
      </c>
      <c r="D377" s="58">
        <v>551004.51</v>
      </c>
      <c r="E377" s="84">
        <v>551004.51</v>
      </c>
      <c r="F377" s="5"/>
    </row>
    <row r="378" spans="1:6" ht="47.25" x14ac:dyDescent="0.45">
      <c r="A378" s="79" t="s">
        <v>811</v>
      </c>
      <c r="B378" s="75" t="s">
        <v>812</v>
      </c>
      <c r="C378" s="68">
        <v>14704.089</v>
      </c>
      <c r="D378" s="58">
        <v>4308298.0769999996</v>
      </c>
      <c r="E378" s="84">
        <v>4308298.0769999996</v>
      </c>
      <c r="F378" s="5"/>
    </row>
    <row r="379" spans="1:6" ht="47.25" x14ac:dyDescent="0.45">
      <c r="A379" s="79" t="s">
        <v>813</v>
      </c>
      <c r="B379" s="75" t="s">
        <v>814</v>
      </c>
      <c r="C379" s="68">
        <v>1670.5359999999998</v>
      </c>
      <c r="D379" s="58">
        <v>16705.36</v>
      </c>
      <c r="E379" s="84">
        <v>16705.36</v>
      </c>
      <c r="F379" s="5"/>
    </row>
    <row r="380" spans="1:6" ht="47.25" x14ac:dyDescent="0.45">
      <c r="A380" s="79" t="s">
        <v>815</v>
      </c>
      <c r="B380" s="75" t="s">
        <v>814</v>
      </c>
      <c r="C380" s="68">
        <v>1206.21</v>
      </c>
      <c r="D380" s="58">
        <v>72372.599999999991</v>
      </c>
      <c r="E380" s="84">
        <v>72372.599999999991</v>
      </c>
      <c r="F380" s="5"/>
    </row>
    <row r="381" spans="1:6" ht="47.25" x14ac:dyDescent="0.45">
      <c r="A381" s="79" t="s">
        <v>816</v>
      </c>
      <c r="B381" s="75" t="s">
        <v>817</v>
      </c>
      <c r="C381" s="68">
        <v>1844.3339999999998</v>
      </c>
      <c r="D381" s="58">
        <v>138325.04999999999</v>
      </c>
      <c r="E381" s="84">
        <v>138325.04999999999</v>
      </c>
      <c r="F381" s="5"/>
    </row>
    <row r="382" spans="1:6" ht="47.25" x14ac:dyDescent="0.45">
      <c r="A382" s="79" t="s">
        <v>818</v>
      </c>
      <c r="B382" s="75" t="s">
        <v>819</v>
      </c>
      <c r="C382" s="68">
        <v>3042.7619999999997</v>
      </c>
      <c r="D382" s="58">
        <v>15213.81</v>
      </c>
      <c r="E382" s="84">
        <v>15213.81</v>
      </c>
      <c r="F382" s="5"/>
    </row>
    <row r="383" spans="1:6" ht="47.25" x14ac:dyDescent="0.45">
      <c r="A383" s="79" t="s">
        <v>820</v>
      </c>
      <c r="B383" s="75" t="s">
        <v>821</v>
      </c>
      <c r="C383" s="68">
        <v>2774.2829999999999</v>
      </c>
      <c r="D383" s="58">
        <v>83228.489999999991</v>
      </c>
      <c r="E383" s="84">
        <v>83228.489999999991</v>
      </c>
      <c r="F383" s="5"/>
    </row>
    <row r="384" spans="1:6" ht="47.25" x14ac:dyDescent="0.45">
      <c r="A384" s="79" t="s">
        <v>822</v>
      </c>
      <c r="B384" s="75" t="s">
        <v>823</v>
      </c>
      <c r="C384" s="68">
        <v>54071.93</v>
      </c>
      <c r="D384" s="58">
        <v>54071.93</v>
      </c>
      <c r="E384" s="84">
        <v>54071.93</v>
      </c>
      <c r="F384" s="5"/>
    </row>
    <row r="385" spans="1:6" ht="15" customHeight="1" x14ac:dyDescent="0.5">
      <c r="A385" s="80" t="s">
        <v>824</v>
      </c>
      <c r="B385" s="74" t="s">
        <v>825</v>
      </c>
      <c r="C385" s="68"/>
      <c r="D385" s="58"/>
      <c r="E385" s="96"/>
      <c r="F385" s="5"/>
    </row>
    <row r="386" spans="1:6" ht="47.25" x14ac:dyDescent="0.45">
      <c r="A386" s="79" t="s">
        <v>826</v>
      </c>
      <c r="B386" s="75" t="s">
        <v>827</v>
      </c>
      <c r="C386" s="68">
        <v>42692.051999999996</v>
      </c>
      <c r="D386" s="58">
        <v>469612.57199999999</v>
      </c>
      <c r="E386" s="84">
        <v>469612.57199999999</v>
      </c>
      <c r="F386" s="5"/>
    </row>
    <row r="387" spans="1:6" ht="47.25" x14ac:dyDescent="0.45">
      <c r="A387" s="79" t="s">
        <v>828</v>
      </c>
      <c r="B387" s="75" t="s">
        <v>829</v>
      </c>
      <c r="C387" s="68">
        <v>44208.244999999995</v>
      </c>
      <c r="D387" s="58">
        <v>574707.18499999994</v>
      </c>
      <c r="E387" s="84">
        <v>574707.18499999994</v>
      </c>
      <c r="F387" s="5"/>
    </row>
    <row r="388" spans="1:6" ht="47.25" x14ac:dyDescent="0.45">
      <c r="A388" s="79" t="s">
        <v>830</v>
      </c>
      <c r="B388" s="75" t="s">
        <v>831</v>
      </c>
      <c r="C388" s="68">
        <v>42692.051999999996</v>
      </c>
      <c r="D388" s="58">
        <v>896533.09199999995</v>
      </c>
      <c r="E388" s="84">
        <v>896533.09199999995</v>
      </c>
      <c r="F388" s="5"/>
    </row>
    <row r="389" spans="1:6" ht="47.25" x14ac:dyDescent="0.45">
      <c r="A389" s="79" t="s">
        <v>832</v>
      </c>
      <c r="B389" s="75" t="s">
        <v>833</v>
      </c>
      <c r="C389" s="68">
        <v>159422.052</v>
      </c>
      <c r="D389" s="58">
        <v>478266.15599999996</v>
      </c>
      <c r="E389" s="84">
        <v>478266.15599999996</v>
      </c>
      <c r="F389" s="5"/>
    </row>
    <row r="390" spans="1:6" ht="47.25" x14ac:dyDescent="0.45">
      <c r="A390" s="79" t="s">
        <v>834</v>
      </c>
      <c r="B390" s="75" t="s">
        <v>835</v>
      </c>
      <c r="C390" s="68">
        <v>94884.629000000001</v>
      </c>
      <c r="D390" s="58">
        <v>94884.629000000001</v>
      </c>
      <c r="E390" s="84">
        <v>94884.629000000001</v>
      </c>
      <c r="F390" s="5"/>
    </row>
    <row r="391" spans="1:6" ht="47.25" x14ac:dyDescent="0.45">
      <c r="A391" s="79" t="s">
        <v>836</v>
      </c>
      <c r="B391" s="75" t="s">
        <v>837</v>
      </c>
      <c r="C391" s="68">
        <v>42692.051999999996</v>
      </c>
      <c r="D391" s="58">
        <v>384228.46799999999</v>
      </c>
      <c r="E391" s="84">
        <v>384228.46799999999</v>
      </c>
      <c r="F391" s="5"/>
    </row>
    <row r="392" spans="1:6" ht="47.25" x14ac:dyDescent="0.45">
      <c r="A392" s="79" t="s">
        <v>838</v>
      </c>
      <c r="B392" s="75" t="s">
        <v>839</v>
      </c>
      <c r="C392" s="68">
        <v>42692.051999999996</v>
      </c>
      <c r="D392" s="58">
        <v>981917.196</v>
      </c>
      <c r="E392" s="84">
        <v>981917.196</v>
      </c>
      <c r="F392" s="5"/>
    </row>
    <row r="393" spans="1:6" ht="47.25" x14ac:dyDescent="0.45">
      <c r="A393" s="79" t="s">
        <v>840</v>
      </c>
      <c r="B393" s="75" t="s">
        <v>841</v>
      </c>
      <c r="C393" s="68">
        <v>42692.051999999996</v>
      </c>
      <c r="D393" s="58">
        <v>896533.09199999995</v>
      </c>
      <c r="E393" s="84">
        <v>896533.09199999995</v>
      </c>
      <c r="F393" s="5"/>
    </row>
    <row r="394" spans="1:6" ht="47.25" x14ac:dyDescent="0.45">
      <c r="A394" s="79" t="s">
        <v>842</v>
      </c>
      <c r="B394" s="75" t="s">
        <v>843</v>
      </c>
      <c r="C394" s="68">
        <v>42692.051999999996</v>
      </c>
      <c r="D394" s="58">
        <v>85384.103999999992</v>
      </c>
      <c r="E394" s="84">
        <v>85384.103999999992</v>
      </c>
      <c r="F394" s="5"/>
    </row>
    <row r="395" spans="1:6" ht="47.25" x14ac:dyDescent="0.45">
      <c r="A395" s="79" t="s">
        <v>844</v>
      </c>
      <c r="B395" s="75" t="s">
        <v>845</v>
      </c>
      <c r="C395" s="68">
        <v>98945.535999999993</v>
      </c>
      <c r="D395" s="58">
        <v>98945.535999999993</v>
      </c>
      <c r="E395" s="84">
        <v>98945.535999999993</v>
      </c>
      <c r="F395" s="5"/>
    </row>
    <row r="396" spans="1:6" ht="47.25" x14ac:dyDescent="0.45">
      <c r="A396" s="79" t="s">
        <v>846</v>
      </c>
      <c r="B396" s="75" t="s">
        <v>847</v>
      </c>
      <c r="C396" s="68">
        <v>42692.051999999996</v>
      </c>
      <c r="D396" s="58">
        <v>85384.103999999992</v>
      </c>
      <c r="E396" s="84">
        <v>85384.103999999992</v>
      </c>
      <c r="F396" s="5"/>
    </row>
    <row r="397" spans="1:6" ht="47.25" x14ac:dyDescent="0.45">
      <c r="A397" s="79" t="s">
        <v>848</v>
      </c>
      <c r="B397" s="75" t="s">
        <v>849</v>
      </c>
      <c r="C397" s="68">
        <v>42724.476999999999</v>
      </c>
      <c r="D397" s="58">
        <v>170897.908</v>
      </c>
      <c r="E397" s="84">
        <v>170897.908</v>
      </c>
      <c r="F397" s="5"/>
    </row>
    <row r="398" spans="1:6" ht="47.25" x14ac:dyDescent="0.45">
      <c r="A398" s="79" t="s">
        <v>850</v>
      </c>
      <c r="B398" s="75" t="s">
        <v>851</v>
      </c>
      <c r="C398" s="68">
        <v>42692.051999999996</v>
      </c>
      <c r="D398" s="58">
        <v>256152.31199999998</v>
      </c>
      <c r="E398" s="84">
        <v>256152.31199999998</v>
      </c>
      <c r="F398" s="5"/>
    </row>
    <row r="399" spans="1:6" ht="47.25" x14ac:dyDescent="0.45">
      <c r="A399" s="79" t="s">
        <v>852</v>
      </c>
      <c r="B399" s="75" t="s">
        <v>853</v>
      </c>
      <c r="C399" s="68">
        <v>42692.051999999996</v>
      </c>
      <c r="D399" s="58">
        <v>1622297.976</v>
      </c>
      <c r="E399" s="84">
        <v>1622297.976</v>
      </c>
      <c r="F399" s="5"/>
    </row>
    <row r="400" spans="1:6" ht="47.25" x14ac:dyDescent="0.45">
      <c r="A400" s="79" t="s">
        <v>854</v>
      </c>
      <c r="B400" s="75" t="s">
        <v>855</v>
      </c>
      <c r="C400" s="68">
        <v>42692.051999999996</v>
      </c>
      <c r="D400" s="58">
        <v>85384.103999999992</v>
      </c>
      <c r="E400" s="84">
        <v>85384.103999999992</v>
      </c>
      <c r="F400" s="5"/>
    </row>
    <row r="401" spans="1:6" ht="47.25" x14ac:dyDescent="0.45">
      <c r="A401" s="79" t="s">
        <v>856</v>
      </c>
      <c r="B401" s="75" t="s">
        <v>857</v>
      </c>
      <c r="C401" s="68">
        <v>42692.051999999996</v>
      </c>
      <c r="D401" s="58">
        <v>384228.46799999999</v>
      </c>
      <c r="E401" s="84">
        <v>384228.46799999999</v>
      </c>
      <c r="F401" s="5"/>
    </row>
    <row r="402" spans="1:6" ht="63" x14ac:dyDescent="0.45">
      <c r="A402" s="79" t="s">
        <v>858</v>
      </c>
      <c r="B402" s="75" t="s">
        <v>859</v>
      </c>
      <c r="C402" s="68">
        <v>42692.051999999996</v>
      </c>
      <c r="D402" s="58">
        <v>384228.46799999999</v>
      </c>
      <c r="E402" s="84">
        <v>384228.46799999999</v>
      </c>
      <c r="F402" s="5"/>
    </row>
    <row r="403" spans="1:6" ht="47.25" x14ac:dyDescent="0.45">
      <c r="A403" s="79" t="s">
        <v>860</v>
      </c>
      <c r="B403" s="75" t="s">
        <v>861</v>
      </c>
      <c r="C403" s="68">
        <v>107178.89199999999</v>
      </c>
      <c r="D403" s="58">
        <v>107178.89199999999</v>
      </c>
      <c r="E403" s="84">
        <v>107178.89199999999</v>
      </c>
      <c r="F403" s="5"/>
    </row>
    <row r="404" spans="1:6" ht="47.25" x14ac:dyDescent="0.45">
      <c r="A404" s="79" t="s">
        <v>862</v>
      </c>
      <c r="B404" s="75" t="s">
        <v>863</v>
      </c>
      <c r="C404" s="68">
        <v>42692.051999999996</v>
      </c>
      <c r="D404" s="58">
        <v>170768.20799999998</v>
      </c>
      <c r="E404" s="84">
        <v>170768.20799999998</v>
      </c>
      <c r="F404" s="5"/>
    </row>
    <row r="405" spans="1:6" ht="15" customHeight="1" x14ac:dyDescent="0.5">
      <c r="A405" s="80">
        <v>12</v>
      </c>
      <c r="B405" s="74" t="s">
        <v>864</v>
      </c>
      <c r="C405" s="68"/>
      <c r="D405" s="58"/>
      <c r="E405" s="96"/>
      <c r="F405" s="5"/>
    </row>
    <row r="406" spans="1:6" ht="15" customHeight="1" x14ac:dyDescent="0.5">
      <c r="A406" s="80" t="s">
        <v>865</v>
      </c>
      <c r="B406" s="74" t="s">
        <v>866</v>
      </c>
      <c r="C406" s="68"/>
      <c r="D406" s="58"/>
      <c r="E406" s="96"/>
      <c r="F406" s="5"/>
    </row>
    <row r="407" spans="1:6" ht="78.75" x14ac:dyDescent="0.45">
      <c r="A407" s="79" t="s">
        <v>867</v>
      </c>
      <c r="B407" s="75" t="s">
        <v>868</v>
      </c>
      <c r="C407" s="68">
        <v>88844.5</v>
      </c>
      <c r="D407" s="58">
        <v>100725692.75389999</v>
      </c>
      <c r="E407" s="84">
        <v>100725692.75389999</v>
      </c>
      <c r="F407" s="5"/>
    </row>
    <row r="408" spans="1:6" ht="63" x14ac:dyDescent="0.45">
      <c r="A408" s="79" t="s">
        <v>869</v>
      </c>
      <c r="B408" s="75" t="s">
        <v>870</v>
      </c>
      <c r="C408" s="68">
        <v>14656.099999999999</v>
      </c>
      <c r="D408" s="58">
        <v>4112886.201237624</v>
      </c>
      <c r="E408" s="84">
        <v>4112886.201237624</v>
      </c>
      <c r="F408" s="5"/>
    </row>
    <row r="409" spans="1:6" ht="47.25" x14ac:dyDescent="0.45">
      <c r="A409" s="79" t="s">
        <v>871</v>
      </c>
      <c r="B409" s="75" t="s">
        <v>872</v>
      </c>
      <c r="C409" s="68">
        <v>30349.8</v>
      </c>
      <c r="D409" s="58">
        <v>34408484.823959999</v>
      </c>
      <c r="E409" s="84">
        <v>34408484.823959999</v>
      </c>
      <c r="F409" s="5"/>
    </row>
    <row r="410" spans="1:6" ht="15" customHeight="1" x14ac:dyDescent="0.5">
      <c r="A410" s="80" t="s">
        <v>873</v>
      </c>
      <c r="B410" s="74" t="s">
        <v>874</v>
      </c>
      <c r="C410" s="68"/>
      <c r="D410" s="58"/>
      <c r="E410" s="96"/>
      <c r="F410" s="5"/>
    </row>
    <row r="411" spans="1:6" ht="63" x14ac:dyDescent="0.45">
      <c r="A411" s="79" t="s">
        <v>875</v>
      </c>
      <c r="B411" s="75" t="s">
        <v>876</v>
      </c>
      <c r="C411" s="68">
        <v>32035.899999999998</v>
      </c>
      <c r="D411" s="58">
        <v>72640134.628359988</v>
      </c>
      <c r="E411" s="84">
        <v>72640134.628359988</v>
      </c>
      <c r="F411" s="5"/>
    </row>
    <row r="412" spans="1:6" ht="15" customHeight="1" x14ac:dyDescent="0.5">
      <c r="A412" s="80" t="s">
        <v>877</v>
      </c>
      <c r="B412" s="74" t="s">
        <v>878</v>
      </c>
      <c r="C412" s="68"/>
      <c r="D412" s="58"/>
      <c r="E412" s="96"/>
      <c r="F412" s="5"/>
    </row>
    <row r="413" spans="1:6" ht="47.25" x14ac:dyDescent="0.45">
      <c r="A413" s="79" t="s">
        <v>879</v>
      </c>
      <c r="B413" s="75" t="s">
        <v>880</v>
      </c>
      <c r="C413" s="68">
        <v>26137.144</v>
      </c>
      <c r="D413" s="58">
        <v>16119796.053415999</v>
      </c>
      <c r="E413" s="84">
        <v>16119796.053415999</v>
      </c>
      <c r="F413" s="5"/>
    </row>
    <row r="414" spans="1:6" ht="47.25" x14ac:dyDescent="0.45">
      <c r="A414" s="79" t="s">
        <v>881</v>
      </c>
      <c r="B414" s="75" t="s">
        <v>882</v>
      </c>
      <c r="C414" s="68">
        <v>21426.44</v>
      </c>
      <c r="D414" s="58">
        <v>23984058.434055999</v>
      </c>
      <c r="E414" s="84">
        <v>23984058.434055999</v>
      </c>
      <c r="F414" s="5"/>
    </row>
    <row r="415" spans="1:6" ht="47.25" x14ac:dyDescent="0.45">
      <c r="A415" s="79" t="s">
        <v>883</v>
      </c>
      <c r="B415" s="75" t="s">
        <v>884</v>
      </c>
      <c r="C415" s="68">
        <v>40401.549999999996</v>
      </c>
      <c r="D415" s="58">
        <v>9657857.202384999</v>
      </c>
      <c r="E415" s="84">
        <v>9657857.202384999</v>
      </c>
      <c r="F415" s="5"/>
    </row>
    <row r="416" spans="1:6" ht="15" customHeight="1" x14ac:dyDescent="0.5">
      <c r="A416" s="80">
        <v>13</v>
      </c>
      <c r="B416" s="74" t="s">
        <v>885</v>
      </c>
      <c r="C416" s="68"/>
      <c r="D416" s="58"/>
      <c r="E416" s="96"/>
      <c r="F416" s="5"/>
    </row>
    <row r="417" spans="1:6" ht="94.5" x14ac:dyDescent="0.45">
      <c r="A417" s="79" t="s">
        <v>886</v>
      </c>
      <c r="B417" s="75" t="s">
        <v>887</v>
      </c>
      <c r="C417" s="68">
        <v>123215</v>
      </c>
      <c r="D417" s="58">
        <v>16337483.4595</v>
      </c>
      <c r="E417" s="84">
        <v>16337483.4595</v>
      </c>
      <c r="F417" s="5"/>
    </row>
    <row r="418" spans="1:6" ht="110.25" x14ac:dyDescent="0.45">
      <c r="A418" s="79" t="s">
        <v>888</v>
      </c>
      <c r="B418" s="75" t="s">
        <v>889</v>
      </c>
      <c r="C418" s="68">
        <v>154343</v>
      </c>
      <c r="D418" s="58">
        <v>34224093.991500005</v>
      </c>
      <c r="E418" s="84">
        <v>34224093.991500005</v>
      </c>
      <c r="F418" s="5"/>
    </row>
    <row r="419" spans="1:6" ht="110.25" x14ac:dyDescent="0.45">
      <c r="A419" s="79" t="s">
        <v>890</v>
      </c>
      <c r="B419" s="75" t="s">
        <v>891</v>
      </c>
      <c r="C419" s="68">
        <v>184174</v>
      </c>
      <c r="D419" s="58">
        <v>332270155.33999997</v>
      </c>
      <c r="E419" s="84">
        <v>332270155.33999997</v>
      </c>
      <c r="F419" s="5"/>
    </row>
    <row r="420" spans="1:6" ht="126" x14ac:dyDescent="0.45">
      <c r="A420" s="79" t="s">
        <v>892</v>
      </c>
      <c r="B420" s="75" t="s">
        <v>893</v>
      </c>
      <c r="C420" s="68">
        <v>241242</v>
      </c>
      <c r="D420" s="58">
        <v>16356207.6</v>
      </c>
      <c r="E420" s="84">
        <v>16356207.6</v>
      </c>
      <c r="F420" s="5"/>
    </row>
    <row r="421" spans="1:6" ht="110.25" x14ac:dyDescent="0.45">
      <c r="A421" s="79" t="s">
        <v>894</v>
      </c>
      <c r="B421" s="75" t="s">
        <v>895</v>
      </c>
      <c r="C421" s="68">
        <v>219193</v>
      </c>
      <c r="D421" s="58">
        <v>2189738.0700000003</v>
      </c>
      <c r="E421" s="84">
        <v>2189738.0700000003</v>
      </c>
      <c r="F421" s="5"/>
    </row>
    <row r="422" spans="1:6" ht="47.25" x14ac:dyDescent="0.45">
      <c r="A422" s="79" t="s">
        <v>896</v>
      </c>
      <c r="B422" s="75" t="s">
        <v>897</v>
      </c>
      <c r="C422" s="68">
        <v>42152.5</v>
      </c>
      <c r="D422" s="58">
        <v>4957134</v>
      </c>
      <c r="E422" s="84">
        <v>4957134</v>
      </c>
      <c r="F422" s="5"/>
    </row>
    <row r="423" spans="1:6" ht="47.25" x14ac:dyDescent="0.45">
      <c r="A423" s="79" t="s">
        <v>898</v>
      </c>
      <c r="B423" s="75" t="s">
        <v>899</v>
      </c>
      <c r="C423" s="68">
        <v>1024630</v>
      </c>
      <c r="D423" s="58">
        <v>258206760</v>
      </c>
      <c r="E423" s="84">
        <v>258206760</v>
      </c>
      <c r="F423" s="5"/>
    </row>
    <row r="424" spans="1:6" ht="15" customHeight="1" x14ac:dyDescent="0.5">
      <c r="A424" s="80">
        <v>14</v>
      </c>
      <c r="B424" s="74" t="s">
        <v>900</v>
      </c>
      <c r="C424" s="68"/>
      <c r="D424" s="58"/>
      <c r="E424" s="96"/>
      <c r="F424" s="5"/>
    </row>
    <row r="425" spans="1:6" ht="15" customHeight="1" x14ac:dyDescent="0.5">
      <c r="A425" s="80" t="s">
        <v>901</v>
      </c>
      <c r="B425" s="74" t="s">
        <v>902</v>
      </c>
      <c r="C425" s="68"/>
      <c r="D425" s="58"/>
      <c r="E425" s="96"/>
      <c r="F425" s="5"/>
    </row>
    <row r="426" spans="1:6" ht="47.25" x14ac:dyDescent="0.45">
      <c r="A426" s="79" t="s">
        <v>903</v>
      </c>
      <c r="B426" s="75" t="s">
        <v>904</v>
      </c>
      <c r="C426" s="68">
        <v>4669200</v>
      </c>
      <c r="D426" s="58">
        <v>70038000</v>
      </c>
      <c r="E426" s="84">
        <v>70038000</v>
      </c>
      <c r="F426" s="5"/>
    </row>
    <row r="427" spans="1:6" ht="63" x14ac:dyDescent="0.45">
      <c r="A427" s="79" t="s">
        <v>905</v>
      </c>
      <c r="B427" s="75" t="s">
        <v>906</v>
      </c>
      <c r="C427" s="68">
        <v>241242</v>
      </c>
      <c r="D427" s="58">
        <v>29889883.799999997</v>
      </c>
      <c r="E427" s="84">
        <v>29889883.799999997</v>
      </c>
      <c r="F427" s="5"/>
    </row>
    <row r="428" spans="1:6" ht="63" x14ac:dyDescent="0.45">
      <c r="A428" s="79" t="s">
        <v>907</v>
      </c>
      <c r="B428" s="75" t="s">
        <v>908</v>
      </c>
      <c r="C428" s="68">
        <v>1919560</v>
      </c>
      <c r="D428" s="58">
        <v>55667240</v>
      </c>
      <c r="E428" s="84">
        <v>55667240</v>
      </c>
      <c r="F428" s="5"/>
    </row>
    <row r="429" spans="1:6" ht="173.25" x14ac:dyDescent="0.45">
      <c r="A429" s="79" t="s">
        <v>909</v>
      </c>
      <c r="B429" s="75" t="s">
        <v>910</v>
      </c>
      <c r="C429" s="68">
        <v>4996044</v>
      </c>
      <c r="D429" s="58">
        <v>69944616</v>
      </c>
      <c r="E429" s="84">
        <v>69944616</v>
      </c>
      <c r="F429" s="5"/>
    </row>
    <row r="430" spans="1:6" ht="126" x14ac:dyDescent="0.45">
      <c r="A430" s="79" t="s">
        <v>911</v>
      </c>
      <c r="B430" s="75" t="s">
        <v>912</v>
      </c>
      <c r="C430" s="68">
        <v>2983100</v>
      </c>
      <c r="D430" s="58">
        <v>2983100</v>
      </c>
      <c r="E430" s="84">
        <v>2983100</v>
      </c>
      <c r="F430" s="5"/>
    </row>
    <row r="431" spans="1:6" ht="126" x14ac:dyDescent="0.45">
      <c r="A431" s="79" t="s">
        <v>913</v>
      </c>
      <c r="B431" s="75" t="s">
        <v>914</v>
      </c>
      <c r="C431" s="68">
        <v>4736644</v>
      </c>
      <c r="D431" s="58">
        <v>66313016</v>
      </c>
      <c r="E431" s="84">
        <v>66313016</v>
      </c>
      <c r="F431" s="5"/>
    </row>
    <row r="432" spans="1:6" ht="15.75" x14ac:dyDescent="0.45">
      <c r="A432" s="79" t="s">
        <v>915</v>
      </c>
      <c r="B432" s="75" t="s">
        <v>916</v>
      </c>
      <c r="C432" s="68">
        <v>4093332</v>
      </c>
      <c r="D432" s="58">
        <v>4093332</v>
      </c>
      <c r="E432" s="84">
        <v>4093332</v>
      </c>
      <c r="F432" s="5"/>
    </row>
    <row r="433" spans="1:6" ht="110.25" x14ac:dyDescent="0.45">
      <c r="A433" s="79" t="s">
        <v>917</v>
      </c>
      <c r="B433" s="75" t="s">
        <v>918</v>
      </c>
      <c r="C433" s="68">
        <v>4088144</v>
      </c>
      <c r="D433" s="58">
        <v>4088144</v>
      </c>
      <c r="E433" s="84">
        <v>4088144</v>
      </c>
      <c r="F433" s="5"/>
    </row>
    <row r="434" spans="1:6" ht="47.25" x14ac:dyDescent="0.45">
      <c r="A434" s="79" t="s">
        <v>919</v>
      </c>
      <c r="B434" s="75" t="s">
        <v>920</v>
      </c>
      <c r="C434" s="68">
        <v>4650004.3999999994</v>
      </c>
      <c r="D434" s="58">
        <v>18600017.599999998</v>
      </c>
      <c r="E434" s="84">
        <v>18600017.599999998</v>
      </c>
      <c r="F434" s="5"/>
    </row>
    <row r="435" spans="1:6" ht="47.25" x14ac:dyDescent="0.45">
      <c r="A435" s="79" t="s">
        <v>921</v>
      </c>
      <c r="B435" s="75" t="s">
        <v>922</v>
      </c>
      <c r="C435" s="68">
        <v>4409800</v>
      </c>
      <c r="D435" s="58">
        <v>8819600</v>
      </c>
      <c r="E435" s="84">
        <v>8819600</v>
      </c>
      <c r="F435" s="5"/>
    </row>
    <row r="436" spans="1:6" ht="173.25" x14ac:dyDescent="0.45">
      <c r="A436" s="79" t="s">
        <v>923</v>
      </c>
      <c r="B436" s="75" t="s">
        <v>924</v>
      </c>
      <c r="C436" s="68">
        <v>4020700</v>
      </c>
      <c r="D436" s="58">
        <v>28144900</v>
      </c>
      <c r="E436" s="84">
        <v>28144900</v>
      </c>
      <c r="F436" s="5"/>
    </row>
    <row r="437" spans="1:6" ht="157.5" x14ac:dyDescent="0.45">
      <c r="A437" s="79" t="s">
        <v>925</v>
      </c>
      <c r="B437" s="75" t="s">
        <v>926</v>
      </c>
      <c r="C437" s="68">
        <v>4217844</v>
      </c>
      <c r="D437" s="58">
        <v>4217844</v>
      </c>
      <c r="E437" s="84">
        <v>4217844</v>
      </c>
      <c r="F437" s="5"/>
    </row>
    <row r="438" spans="1:6" ht="157.5" x14ac:dyDescent="0.45">
      <c r="A438" s="79" t="s">
        <v>927</v>
      </c>
      <c r="B438" s="75" t="s">
        <v>928</v>
      </c>
      <c r="C438" s="68">
        <v>8430500</v>
      </c>
      <c r="D438" s="58">
        <v>16861000</v>
      </c>
      <c r="E438" s="84">
        <v>16861000</v>
      </c>
      <c r="F438" s="5"/>
    </row>
    <row r="439" spans="1:6" ht="63" x14ac:dyDescent="0.45">
      <c r="A439" s="79" t="s">
        <v>929</v>
      </c>
      <c r="B439" s="75" t="s">
        <v>930</v>
      </c>
      <c r="C439" s="68">
        <v>4994747</v>
      </c>
      <c r="D439" s="58">
        <v>4994747</v>
      </c>
      <c r="E439" s="84">
        <v>4994747</v>
      </c>
      <c r="F439" s="5"/>
    </row>
    <row r="440" spans="1:6" ht="157.5" x14ac:dyDescent="0.45">
      <c r="A440" s="79" t="s">
        <v>931</v>
      </c>
      <c r="B440" s="75" t="s">
        <v>932</v>
      </c>
      <c r="C440" s="68">
        <v>4736644</v>
      </c>
      <c r="D440" s="58">
        <v>4736644</v>
      </c>
      <c r="E440" s="84">
        <v>4736644</v>
      </c>
      <c r="F440" s="5"/>
    </row>
    <row r="441" spans="1:6" ht="157.5" x14ac:dyDescent="0.45">
      <c r="A441" s="79" t="s">
        <v>933</v>
      </c>
      <c r="B441" s="75" t="s">
        <v>934</v>
      </c>
      <c r="C441" s="68">
        <v>3828744</v>
      </c>
      <c r="D441" s="58">
        <v>99547344</v>
      </c>
      <c r="E441" s="84">
        <v>99547344</v>
      </c>
      <c r="F441" s="5"/>
    </row>
    <row r="442" spans="1:6" ht="63" x14ac:dyDescent="0.45">
      <c r="A442" s="79" t="s">
        <v>935</v>
      </c>
      <c r="B442" s="75" t="s">
        <v>936</v>
      </c>
      <c r="C442" s="68">
        <v>1242813.9339999999</v>
      </c>
      <c r="D442" s="58">
        <v>1242813.9339999999</v>
      </c>
      <c r="E442" s="84">
        <v>1242813.9339999999</v>
      </c>
      <c r="F442" s="5"/>
    </row>
    <row r="443" spans="1:6" ht="47.25" x14ac:dyDescent="0.45">
      <c r="A443" s="79" t="s">
        <v>937</v>
      </c>
      <c r="B443" s="75" t="s">
        <v>938</v>
      </c>
      <c r="C443" s="68">
        <v>1234744</v>
      </c>
      <c r="D443" s="58">
        <v>6173720</v>
      </c>
      <c r="E443" s="84">
        <v>6173720</v>
      </c>
      <c r="F443" s="5"/>
    </row>
    <row r="444" spans="1:6" ht="47.25" x14ac:dyDescent="0.45">
      <c r="A444" s="79" t="s">
        <v>939</v>
      </c>
      <c r="B444" s="75" t="s">
        <v>940</v>
      </c>
      <c r="C444" s="68">
        <v>1459125</v>
      </c>
      <c r="D444" s="58">
        <v>2918250</v>
      </c>
      <c r="E444" s="84">
        <v>2918250</v>
      </c>
      <c r="F444" s="5"/>
    </row>
    <row r="445" spans="1:6" ht="47.25" x14ac:dyDescent="0.45">
      <c r="A445" s="79" t="s">
        <v>941</v>
      </c>
      <c r="B445" s="75" t="s">
        <v>942</v>
      </c>
      <c r="C445" s="68">
        <v>2723700</v>
      </c>
      <c r="D445" s="58">
        <v>457581600</v>
      </c>
      <c r="E445" s="84">
        <v>457581600</v>
      </c>
      <c r="F445" s="5"/>
    </row>
    <row r="446" spans="1:6" ht="15" customHeight="1" x14ac:dyDescent="0.5">
      <c r="A446" s="80" t="s">
        <v>943</v>
      </c>
      <c r="B446" s="74" t="s">
        <v>944</v>
      </c>
      <c r="C446" s="68"/>
      <c r="D446" s="58"/>
      <c r="E446" s="96"/>
      <c r="F446" s="5"/>
    </row>
    <row r="447" spans="1:6" ht="141.75" x14ac:dyDescent="0.45">
      <c r="A447" s="79" t="s">
        <v>945</v>
      </c>
      <c r="B447" s="75" t="s">
        <v>946</v>
      </c>
      <c r="C447" s="68">
        <v>12191800</v>
      </c>
      <c r="D447" s="58">
        <v>73150800</v>
      </c>
      <c r="E447" s="84">
        <v>73150800</v>
      </c>
      <c r="F447" s="5"/>
    </row>
    <row r="448" spans="1:6" ht="126" x14ac:dyDescent="0.45">
      <c r="A448" s="79" t="s">
        <v>947</v>
      </c>
      <c r="B448" s="75" t="s">
        <v>948</v>
      </c>
      <c r="C448" s="68">
        <v>4409800</v>
      </c>
      <c r="D448" s="58">
        <v>4409800</v>
      </c>
      <c r="E448" s="84">
        <v>4409800</v>
      </c>
      <c r="F448" s="5"/>
    </row>
    <row r="449" spans="1:6" ht="15" customHeight="1" x14ac:dyDescent="0.5">
      <c r="A449" s="80" t="s">
        <v>949</v>
      </c>
      <c r="B449" s="74" t="s">
        <v>950</v>
      </c>
      <c r="C449" s="68"/>
      <c r="D449" s="58"/>
      <c r="E449" s="96"/>
      <c r="F449" s="5"/>
    </row>
    <row r="450" spans="1:6" ht="94.5" x14ac:dyDescent="0.45">
      <c r="A450" s="79" t="s">
        <v>951</v>
      </c>
      <c r="B450" s="75" t="s">
        <v>952</v>
      </c>
      <c r="C450" s="68">
        <v>1919560</v>
      </c>
      <c r="D450" s="58">
        <v>54592286.399999999</v>
      </c>
      <c r="E450" s="84">
        <v>54592286.399999999</v>
      </c>
      <c r="F450" s="5"/>
    </row>
    <row r="451" spans="1:6" ht="126" x14ac:dyDescent="0.45">
      <c r="A451" s="79" t="s">
        <v>953</v>
      </c>
      <c r="B451" s="75" t="s">
        <v>954</v>
      </c>
      <c r="C451" s="68">
        <v>2191930</v>
      </c>
      <c r="D451" s="58">
        <v>30423988.399999999</v>
      </c>
      <c r="E451" s="84">
        <v>30423988.399999999</v>
      </c>
      <c r="F451" s="5"/>
    </row>
    <row r="452" spans="1:6" ht="15" customHeight="1" x14ac:dyDescent="0.5">
      <c r="A452" s="80">
        <v>15</v>
      </c>
      <c r="B452" s="74" t="s">
        <v>955</v>
      </c>
      <c r="C452" s="68"/>
      <c r="D452" s="58"/>
      <c r="E452" s="96"/>
      <c r="F452" s="5"/>
    </row>
    <row r="453" spans="1:6" ht="15" customHeight="1" x14ac:dyDescent="0.5">
      <c r="A453" s="80" t="s">
        <v>956</v>
      </c>
      <c r="B453" s="74" t="s">
        <v>957</v>
      </c>
      <c r="C453" s="68"/>
      <c r="D453" s="58"/>
      <c r="E453" s="96"/>
      <c r="F453" s="5"/>
    </row>
    <row r="454" spans="1:6" ht="110.25" x14ac:dyDescent="0.45">
      <c r="A454" s="79" t="s">
        <v>958</v>
      </c>
      <c r="B454" s="75" t="s">
        <v>959</v>
      </c>
      <c r="C454" s="68">
        <v>708653.56299999997</v>
      </c>
      <c r="D454" s="58">
        <v>52407411.271320499</v>
      </c>
      <c r="E454" s="84">
        <v>52407411.271320499</v>
      </c>
      <c r="F454" s="5"/>
    </row>
    <row r="455" spans="1:6" ht="63" x14ac:dyDescent="0.45">
      <c r="A455" s="79" t="s">
        <v>960</v>
      </c>
      <c r="B455" s="75" t="s">
        <v>961</v>
      </c>
      <c r="C455" s="68">
        <v>252915</v>
      </c>
      <c r="D455" s="58">
        <v>11573390.399999999</v>
      </c>
      <c r="E455" s="84">
        <v>11573390.399999999</v>
      </c>
      <c r="F455" s="5"/>
    </row>
    <row r="456" spans="1:6" ht="78.75" x14ac:dyDescent="0.45">
      <c r="A456" s="79" t="s">
        <v>962</v>
      </c>
      <c r="B456" s="75" t="s">
        <v>963</v>
      </c>
      <c r="C456" s="68">
        <v>96345.050999999992</v>
      </c>
      <c r="D456" s="58">
        <v>10140123.927647999</v>
      </c>
      <c r="E456" s="84">
        <v>10140123.927647999</v>
      </c>
      <c r="F456" s="5"/>
    </row>
    <row r="457" spans="1:6" ht="15" customHeight="1" x14ac:dyDescent="0.5">
      <c r="A457" s="80">
        <v>16</v>
      </c>
      <c r="B457" s="74" t="s">
        <v>964</v>
      </c>
      <c r="C457" s="68"/>
      <c r="D457" s="58"/>
      <c r="E457" s="96"/>
      <c r="F457" s="5"/>
    </row>
    <row r="458" spans="1:6" ht="110.25" x14ac:dyDescent="0.45">
      <c r="A458" s="82" t="s">
        <v>965</v>
      </c>
      <c r="B458" s="76" t="s">
        <v>966</v>
      </c>
      <c r="C458" s="69">
        <v>288201.18199999997</v>
      </c>
      <c r="D458" s="59">
        <v>39447594.426486403</v>
      </c>
      <c r="E458" s="97">
        <v>39447594.426486403</v>
      </c>
      <c r="F458" s="5"/>
    </row>
    <row r="459" spans="1:6" ht="15.75" x14ac:dyDescent="0.45">
      <c r="A459" s="66"/>
      <c r="B459" s="76" t="s">
        <v>79</v>
      </c>
      <c r="C459" s="70"/>
      <c r="D459" s="59">
        <v>50539404</v>
      </c>
      <c r="E459" s="97">
        <v>50539404</v>
      </c>
      <c r="F459" s="5"/>
    </row>
    <row r="460" spans="1:6" ht="15.75" x14ac:dyDescent="0.45">
      <c r="A460" s="66"/>
      <c r="B460" s="76" t="s">
        <v>80</v>
      </c>
      <c r="C460" s="70"/>
      <c r="D460" s="59">
        <v>22899516</v>
      </c>
      <c r="E460" s="97">
        <v>22899516</v>
      </c>
      <c r="F460" s="5"/>
    </row>
    <row r="461" spans="1:6" ht="47.25" x14ac:dyDescent="0.45">
      <c r="A461" s="66"/>
      <c r="B461" s="76" t="s">
        <v>81</v>
      </c>
      <c r="C461" s="70"/>
      <c r="D461" s="59">
        <v>5043820</v>
      </c>
      <c r="E461" s="97">
        <v>5043820</v>
      </c>
      <c r="F461" s="5"/>
    </row>
    <row r="462" spans="1:6" ht="15.75" x14ac:dyDescent="0.45">
      <c r="A462" s="66"/>
      <c r="B462" s="76" t="s">
        <v>82</v>
      </c>
      <c r="C462" s="70"/>
      <c r="D462" s="59">
        <v>640914584</v>
      </c>
      <c r="E462" s="97">
        <v>703083014</v>
      </c>
      <c r="F462" s="5"/>
    </row>
    <row r="463" spans="1:6" ht="47.25" x14ac:dyDescent="0.45">
      <c r="A463" s="66"/>
      <c r="B463" s="75" t="s">
        <v>83</v>
      </c>
      <c r="C463" s="70"/>
      <c r="D463" s="59">
        <v>31648967</v>
      </c>
      <c r="E463" s="97">
        <v>31648967</v>
      </c>
      <c r="F463" s="5"/>
    </row>
    <row r="464" spans="1:6" ht="15" customHeight="1" thickBot="1" x14ac:dyDescent="0.5">
      <c r="A464" s="110" t="s">
        <v>8</v>
      </c>
      <c r="B464" s="111"/>
      <c r="C464" s="77"/>
      <c r="D464" s="62">
        <f>SUM(D8:D463)</f>
        <v>11430293933.566643</v>
      </c>
      <c r="E464" s="98">
        <f>SUM(E8:E463)</f>
        <v>11492462363.566643</v>
      </c>
      <c r="F464" s="99"/>
    </row>
    <row r="465" spans="1:5" ht="15" customHeight="1" x14ac:dyDescent="0.45">
      <c r="A465" s="106"/>
      <c r="B465" s="107"/>
      <c r="C465" s="107"/>
      <c r="D465" s="107"/>
      <c r="E465" s="85"/>
    </row>
    <row r="466" spans="1:5" ht="15" customHeight="1" x14ac:dyDescent="0.45">
      <c r="A466" s="108" t="s">
        <v>19</v>
      </c>
      <c r="B466" s="109"/>
      <c r="C466" s="109"/>
      <c r="D466" s="109"/>
      <c r="E466" s="86"/>
    </row>
    <row r="467" spans="1:5" ht="15" customHeight="1" x14ac:dyDescent="0.45">
      <c r="A467" s="43"/>
      <c r="B467" s="44"/>
      <c r="C467" s="45"/>
      <c r="D467" s="45"/>
      <c r="E467" s="87"/>
    </row>
    <row r="468" spans="1:5" ht="15" customHeight="1" x14ac:dyDescent="0.45">
      <c r="A468" s="46"/>
      <c r="B468" s="112" t="s">
        <v>69</v>
      </c>
      <c r="C468" s="113"/>
      <c r="D468" s="39"/>
      <c r="E468" s="88"/>
    </row>
    <row r="469" spans="1:5" ht="15" customHeight="1" x14ac:dyDescent="0.45">
      <c r="A469" s="46"/>
      <c r="B469" s="1" t="s">
        <v>21</v>
      </c>
      <c r="C469" s="63">
        <f>+D464</f>
        <v>11430293933.566643</v>
      </c>
      <c r="D469" s="39"/>
      <c r="E469" s="88"/>
    </row>
    <row r="470" spans="1:5" ht="15" customHeight="1" x14ac:dyDescent="0.45">
      <c r="A470" s="46"/>
      <c r="B470" s="1" t="s">
        <v>20</v>
      </c>
      <c r="C470" s="102">
        <v>10789329350</v>
      </c>
      <c r="D470" s="39"/>
      <c r="E470" s="89"/>
    </row>
    <row r="471" spans="1:5" ht="15" customHeight="1" x14ac:dyDescent="0.45">
      <c r="A471" s="47"/>
      <c r="B471" s="60" t="s">
        <v>19</v>
      </c>
      <c r="C471" s="53"/>
      <c r="D471" s="40"/>
      <c r="E471" s="90"/>
    </row>
    <row r="472" spans="1:5" ht="15" customHeight="1" x14ac:dyDescent="0.45">
      <c r="A472" s="43"/>
      <c r="E472" s="90"/>
    </row>
    <row r="473" spans="1:5" ht="15" customHeight="1" x14ac:dyDescent="0.45">
      <c r="A473" s="43"/>
      <c r="B473" s="112" t="s">
        <v>975</v>
      </c>
      <c r="C473" s="113"/>
      <c r="D473" s="48"/>
      <c r="E473" s="90"/>
    </row>
    <row r="474" spans="1:5" ht="15" customHeight="1" x14ac:dyDescent="0.45">
      <c r="A474" s="46"/>
      <c r="B474" s="1" t="s">
        <v>74</v>
      </c>
      <c r="C474" s="83">
        <f>555900050+C470</f>
        <v>11345229400</v>
      </c>
      <c r="D474" s="7"/>
      <c r="E474" s="90"/>
    </row>
    <row r="475" spans="1:5" ht="15" customHeight="1" x14ac:dyDescent="0.45">
      <c r="A475" s="46"/>
      <c r="B475" s="1" t="s">
        <v>75</v>
      </c>
      <c r="C475" s="103">
        <v>8266134140.8400002</v>
      </c>
      <c r="D475" s="7"/>
      <c r="E475" s="91"/>
    </row>
    <row r="476" spans="1:5" ht="15" customHeight="1" x14ac:dyDescent="0.45">
      <c r="A476" s="46"/>
      <c r="B476" s="61" t="s">
        <v>70</v>
      </c>
      <c r="C476" s="100">
        <f>+C475/C474</f>
        <v>0.72860000000000003</v>
      </c>
      <c r="D476" s="7"/>
      <c r="E476" s="90"/>
    </row>
    <row r="477" spans="1:5" ht="15" customHeight="1" x14ac:dyDescent="0.45">
      <c r="A477" s="46"/>
      <c r="B477" s="104" t="s">
        <v>73</v>
      </c>
      <c r="C477" s="105"/>
      <c r="D477" s="7"/>
      <c r="E477" s="90"/>
    </row>
    <row r="478" spans="1:5" ht="15" customHeight="1" x14ac:dyDescent="0.45">
      <c r="A478" s="46"/>
      <c r="B478" s="41" t="s">
        <v>72</v>
      </c>
      <c r="C478" s="83">
        <v>8458243627</v>
      </c>
      <c r="D478" s="7"/>
      <c r="E478" s="87"/>
    </row>
    <row r="479" spans="1:5" ht="15" customHeight="1" x14ac:dyDescent="0.45">
      <c r="A479" s="46"/>
      <c r="B479" s="42" t="s">
        <v>71</v>
      </c>
      <c r="C479" s="100">
        <f>+C478/C469</f>
        <v>0.73998478745688201</v>
      </c>
      <c r="D479" s="7"/>
      <c r="E479" s="87"/>
    </row>
    <row r="480" spans="1:5" ht="18.75" customHeight="1" x14ac:dyDescent="0.45">
      <c r="A480" s="46"/>
      <c r="B480" s="49"/>
      <c r="C480" s="7"/>
      <c r="D480" s="7"/>
      <c r="E480" s="87"/>
    </row>
    <row r="481" spans="1:5" ht="18.75" customHeight="1" x14ac:dyDescent="0.45">
      <c r="A481" s="46"/>
      <c r="B481" s="49"/>
      <c r="C481" s="7"/>
      <c r="D481" s="7"/>
      <c r="E481" s="87"/>
    </row>
    <row r="482" spans="1:5" ht="38.450000000000003" customHeight="1" x14ac:dyDescent="0.45">
      <c r="A482" s="46"/>
      <c r="B482" s="49"/>
      <c r="C482" s="7"/>
      <c r="D482" s="7"/>
      <c r="E482" s="87"/>
    </row>
    <row r="483" spans="1:5" ht="15" customHeight="1" x14ac:dyDescent="0.45">
      <c r="A483" s="46"/>
      <c r="B483" s="49" t="s">
        <v>971</v>
      </c>
      <c r="C483" s="7"/>
      <c r="D483" s="49" t="s">
        <v>973</v>
      </c>
      <c r="E483" s="87"/>
    </row>
    <row r="484" spans="1:5" ht="15" customHeight="1" x14ac:dyDescent="0.45">
      <c r="A484" s="46"/>
      <c r="B484" s="64" t="s">
        <v>972</v>
      </c>
      <c r="C484" s="65"/>
      <c r="D484" s="65" t="s">
        <v>972</v>
      </c>
      <c r="E484" s="87"/>
    </row>
    <row r="485" spans="1:5" ht="15" customHeight="1" x14ac:dyDescent="0.45">
      <c r="A485" s="46"/>
      <c r="B485" s="49" t="s">
        <v>976</v>
      </c>
      <c r="C485" s="65"/>
      <c r="D485" s="65" t="s">
        <v>974</v>
      </c>
      <c r="E485" s="87"/>
    </row>
    <row r="486" spans="1:5" ht="15" customHeight="1" thickBot="1" x14ac:dyDescent="0.5">
      <c r="A486" s="50"/>
      <c r="B486" s="51"/>
      <c r="C486" s="51"/>
      <c r="D486" s="51"/>
      <c r="E486" s="92"/>
    </row>
  </sheetData>
  <protectedRanges>
    <protectedRange sqref="A48:A458 A6:A45" name="Columnas A a D_1_1"/>
    <protectedRange sqref="A46:A47" name="Columnas A a D_1_4_2"/>
    <protectedRange sqref="B424:B428 B430:B458 B325:B422" name="Columnas A a D_1_5_2"/>
    <protectedRange sqref="B6:B33" name="Columnas A a D_1_1_1_1_1"/>
    <protectedRange sqref="B61:B98 B34:B56" name="Columnas A a D_1_2_2_1_1"/>
    <protectedRange sqref="B99:B149 B184:B191 B152:B177" name="Columnas A a D_1_3_1_1"/>
    <protectedRange sqref="B218:B324 B192:B206" name="Columnas A a D_1_4_1_1"/>
    <protectedRange sqref="B429" name="Columnas A a D_1_5_1_1"/>
  </protectedRanges>
  <dataConsolidate link="1"/>
  <mergeCells count="11">
    <mergeCell ref="B1:E1"/>
    <mergeCell ref="C4:D4"/>
    <mergeCell ref="A3:D3"/>
    <mergeCell ref="A4:B4"/>
    <mergeCell ref="B2:E2"/>
    <mergeCell ref="B477:C477"/>
    <mergeCell ref="A465:D465"/>
    <mergeCell ref="A466:D466"/>
    <mergeCell ref="A464:B464"/>
    <mergeCell ref="B468:C468"/>
    <mergeCell ref="B473:C473"/>
  </mergeCells>
  <printOptions horizontalCentered="1"/>
  <pageMargins left="0.35433070866141736" right="0.35433070866141736" top="0.59055118110236227" bottom="0.59055118110236227" header="0.35433070866141736" footer="0.35433070866141736"/>
  <pageSetup paperSize="9" scale="66" fitToHeight="0" orientation="portrait" r:id="rId1"/>
  <headerFooter>
    <oddHeader>&amp;RMEJORAMIENTO DE VIAS TERCIARIAS DE LOS MUNICIPIOS DEL URABA, ANTIOQUIA</oddHeader>
    <oddFooter xml:space="preserve">&amp;R&amp;P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63"/>
  <sheetViews>
    <sheetView topLeftCell="N34" workbookViewId="0">
      <selection activeCell="AA38" sqref="AA38"/>
    </sheetView>
  </sheetViews>
  <sheetFormatPr baseColWidth="10" defaultRowHeight="14.25" x14ac:dyDescent="0.45"/>
  <cols>
    <col min="3" max="10" width="11.53125" customWidth="1"/>
    <col min="11" max="11" width="13.796875" customWidth="1"/>
    <col min="12" max="21" width="11.53125" customWidth="1"/>
    <col min="26" max="26" width="18.796875" bestFit="1" customWidth="1"/>
    <col min="27" max="27" width="19" style="5" bestFit="1" customWidth="1"/>
    <col min="28" max="28" width="17.796875" bestFit="1" customWidth="1"/>
    <col min="29" max="29" width="18" bestFit="1" customWidth="1"/>
  </cols>
  <sheetData>
    <row r="1" spans="1:27" ht="14.65" thickBot="1" x14ac:dyDescent="0.5">
      <c r="A1" s="125" t="s">
        <v>23</v>
      </c>
      <c r="B1" s="126"/>
      <c r="C1" s="126"/>
      <c r="D1" s="126"/>
      <c r="E1" s="126"/>
      <c r="F1" s="126"/>
      <c r="G1" s="126"/>
      <c r="H1" s="126"/>
      <c r="I1" s="126"/>
      <c r="J1" s="126"/>
      <c r="K1" s="126"/>
      <c r="L1" s="126"/>
      <c r="M1" s="126"/>
      <c r="N1" s="126"/>
      <c r="O1" s="126"/>
      <c r="P1" s="126"/>
      <c r="Q1" s="126"/>
      <c r="R1" s="126"/>
      <c r="S1" s="126"/>
      <c r="T1" s="126"/>
      <c r="U1" s="126"/>
      <c r="V1" s="126"/>
      <c r="W1" s="126"/>
      <c r="X1" s="126"/>
      <c r="Y1" s="126"/>
      <c r="Z1" s="127"/>
    </row>
    <row r="2" spans="1:27" ht="14.65" thickBot="1" x14ac:dyDescent="0.5">
      <c r="A2" s="128" t="s">
        <v>24</v>
      </c>
      <c r="B2" s="129"/>
      <c r="C2" s="129"/>
      <c r="D2" s="129"/>
      <c r="E2" s="129"/>
      <c r="F2" s="129"/>
      <c r="G2" s="129"/>
      <c r="H2" s="129"/>
      <c r="I2" s="129"/>
      <c r="J2" s="129"/>
      <c r="K2" s="129"/>
      <c r="L2" s="129"/>
      <c r="M2" s="129"/>
      <c r="N2" s="129"/>
      <c r="O2" s="129"/>
      <c r="P2" s="129"/>
      <c r="Q2" s="129"/>
      <c r="R2" s="129"/>
      <c r="S2" s="129"/>
      <c r="T2" s="129"/>
      <c r="U2" s="129"/>
      <c r="V2" s="129"/>
      <c r="W2" s="129"/>
      <c r="X2" s="129"/>
      <c r="Y2" s="129"/>
      <c r="Z2" s="130"/>
    </row>
    <row r="3" spans="1:27" ht="26.55" customHeight="1" x14ac:dyDescent="0.45">
      <c r="A3" s="131" t="s">
        <v>25</v>
      </c>
      <c r="B3" s="133" t="s">
        <v>26</v>
      </c>
      <c r="C3" s="133" t="s">
        <v>4</v>
      </c>
      <c r="D3" s="133" t="s">
        <v>27</v>
      </c>
      <c r="E3" s="133" t="s">
        <v>28</v>
      </c>
      <c r="F3" s="133" t="s">
        <v>29</v>
      </c>
      <c r="G3" s="133"/>
      <c r="H3" s="133"/>
      <c r="I3" s="133" t="s">
        <v>5</v>
      </c>
      <c r="J3" s="133" t="s">
        <v>30</v>
      </c>
      <c r="K3" s="133" t="s">
        <v>31</v>
      </c>
      <c r="L3" s="8">
        <v>2021</v>
      </c>
      <c r="M3" s="8">
        <v>2021</v>
      </c>
      <c r="N3" s="8">
        <v>2021</v>
      </c>
      <c r="O3" s="8">
        <v>2021</v>
      </c>
      <c r="P3" s="8">
        <v>2021</v>
      </c>
      <c r="Q3" s="8">
        <v>2021</v>
      </c>
      <c r="R3" s="8">
        <v>2021</v>
      </c>
      <c r="S3" s="8">
        <v>2021</v>
      </c>
      <c r="T3" s="8">
        <v>2021</v>
      </c>
      <c r="U3" s="8">
        <v>2021</v>
      </c>
      <c r="V3" s="8">
        <v>2021</v>
      </c>
      <c r="W3" s="8">
        <v>2022</v>
      </c>
      <c r="X3" s="8">
        <v>2022</v>
      </c>
      <c r="Y3" s="8">
        <v>2022</v>
      </c>
      <c r="Z3" s="18">
        <v>2022</v>
      </c>
    </row>
    <row r="4" spans="1:27" ht="14.65" thickBot="1" x14ac:dyDescent="0.5">
      <c r="A4" s="132"/>
      <c r="B4" s="134"/>
      <c r="C4" s="134"/>
      <c r="D4" s="134"/>
      <c r="E4" s="134"/>
      <c r="F4" s="134"/>
      <c r="G4" s="134"/>
      <c r="H4" s="134"/>
      <c r="I4" s="134"/>
      <c r="J4" s="134"/>
      <c r="K4" s="134"/>
      <c r="L4" s="9">
        <v>2</v>
      </c>
      <c r="M4" s="9">
        <v>3</v>
      </c>
      <c r="N4" s="9">
        <v>4</v>
      </c>
      <c r="O4" s="9">
        <v>5</v>
      </c>
      <c r="P4" s="9">
        <v>6</v>
      </c>
      <c r="Q4" s="9">
        <v>7</v>
      </c>
      <c r="R4" s="9">
        <v>8</v>
      </c>
      <c r="S4" s="9">
        <v>9</v>
      </c>
      <c r="T4" s="9">
        <v>10</v>
      </c>
      <c r="U4" s="9">
        <v>11</v>
      </c>
      <c r="V4" s="9">
        <v>12</v>
      </c>
      <c r="W4" s="9">
        <v>1</v>
      </c>
      <c r="X4" s="9">
        <v>2</v>
      </c>
      <c r="Y4" s="9">
        <v>3</v>
      </c>
      <c r="Z4" s="19">
        <v>4</v>
      </c>
    </row>
    <row r="5" spans="1:27" ht="47" customHeight="1" thickBot="1" x14ac:dyDescent="0.5">
      <c r="A5" s="135">
        <v>1</v>
      </c>
      <c r="B5" s="138" t="s">
        <v>32</v>
      </c>
      <c r="C5" s="138" t="s">
        <v>33</v>
      </c>
      <c r="D5" s="138" t="s">
        <v>34</v>
      </c>
      <c r="E5" s="138">
        <v>0</v>
      </c>
      <c r="F5" s="138" t="s">
        <v>35</v>
      </c>
      <c r="G5" s="138"/>
      <c r="H5" s="10" t="s">
        <v>36</v>
      </c>
      <c r="I5" s="11"/>
      <c r="J5" s="11"/>
      <c r="K5" s="11"/>
      <c r="L5" s="11"/>
      <c r="M5" s="11"/>
      <c r="N5" s="11"/>
      <c r="O5" s="11"/>
      <c r="P5" s="11"/>
      <c r="Q5" s="11"/>
      <c r="R5" s="11"/>
      <c r="S5" s="11"/>
      <c r="T5" s="11"/>
      <c r="U5" s="11"/>
      <c r="V5" s="11"/>
      <c r="W5" s="11"/>
      <c r="X5" s="12">
        <v>77439880</v>
      </c>
      <c r="Y5" s="11"/>
      <c r="Z5" s="20"/>
    </row>
    <row r="6" spans="1:27" ht="14.65" thickBot="1" x14ac:dyDescent="0.5">
      <c r="A6" s="136"/>
      <c r="B6" s="139"/>
      <c r="C6" s="139"/>
      <c r="D6" s="139"/>
      <c r="E6" s="139"/>
      <c r="F6" s="139"/>
      <c r="G6" s="139"/>
      <c r="H6" s="13" t="s">
        <v>37</v>
      </c>
      <c r="I6" s="14">
        <v>77439880</v>
      </c>
      <c r="J6" s="15">
        <v>1</v>
      </c>
      <c r="K6" s="14">
        <v>77439880</v>
      </c>
      <c r="L6" s="15"/>
      <c r="M6" s="15"/>
      <c r="N6" s="15"/>
      <c r="O6" s="15"/>
      <c r="P6" s="15"/>
      <c r="Q6" s="15"/>
      <c r="R6" s="15"/>
      <c r="S6" s="15"/>
      <c r="T6" s="15"/>
      <c r="U6" s="15"/>
      <c r="V6" s="15"/>
      <c r="W6" s="15"/>
      <c r="X6" s="14">
        <v>77439880</v>
      </c>
      <c r="Y6" s="15"/>
      <c r="Z6" s="21"/>
      <c r="AA6" s="5">
        <f>SUM(L6:Z6)</f>
        <v>77439880</v>
      </c>
    </row>
    <row r="7" spans="1:27" ht="14.65" thickBot="1" x14ac:dyDescent="0.5">
      <c r="A7" s="137"/>
      <c r="B7" s="140"/>
      <c r="C7" s="140"/>
      <c r="D7" s="140"/>
      <c r="E7" s="140"/>
      <c r="F7" s="140"/>
      <c r="G7" s="140"/>
      <c r="H7" s="22" t="s">
        <v>38</v>
      </c>
      <c r="I7" s="23"/>
      <c r="J7" s="23">
        <v>0</v>
      </c>
      <c r="K7" s="23">
        <v>0</v>
      </c>
      <c r="L7" s="23"/>
      <c r="M7" s="23"/>
      <c r="N7" s="23"/>
      <c r="O7" s="23"/>
      <c r="P7" s="23"/>
      <c r="Q7" s="23"/>
      <c r="R7" s="23"/>
      <c r="S7" s="23"/>
      <c r="T7" s="23"/>
      <c r="U7" s="23"/>
      <c r="V7" s="23"/>
      <c r="W7" s="23"/>
      <c r="X7" s="23"/>
      <c r="Y7" s="23"/>
      <c r="Z7" s="24"/>
      <c r="AA7" s="5">
        <f>SUM(L7:Z7)</f>
        <v>0</v>
      </c>
    </row>
    <row r="8" spans="1:27" ht="14.65" thickBot="1" x14ac:dyDescent="0.5">
      <c r="A8" s="125" t="s">
        <v>39</v>
      </c>
      <c r="B8" s="126"/>
      <c r="C8" s="126"/>
      <c r="D8" s="126"/>
      <c r="E8" s="126"/>
      <c r="F8" s="126"/>
      <c r="G8" s="126"/>
      <c r="H8" s="126"/>
      <c r="I8" s="126"/>
      <c r="J8" s="126"/>
      <c r="K8" s="126"/>
      <c r="L8" s="126"/>
      <c r="M8" s="126"/>
      <c r="N8" s="126"/>
      <c r="O8" s="126"/>
      <c r="P8" s="126"/>
      <c r="Q8" s="126"/>
      <c r="R8" s="126"/>
      <c r="S8" s="126"/>
      <c r="T8" s="126"/>
      <c r="U8" s="126"/>
      <c r="V8" s="126"/>
      <c r="W8" s="126"/>
      <c r="X8" s="126"/>
      <c r="Y8" s="126"/>
      <c r="Z8" s="127"/>
    </row>
    <row r="9" spans="1:27" ht="14.65" thickBot="1" x14ac:dyDescent="0.5">
      <c r="A9" s="128" t="s">
        <v>40</v>
      </c>
      <c r="B9" s="129"/>
      <c r="C9" s="129"/>
      <c r="D9" s="129"/>
      <c r="E9" s="129"/>
      <c r="F9" s="129"/>
      <c r="G9" s="129"/>
      <c r="H9" s="129"/>
      <c r="I9" s="129"/>
      <c r="J9" s="129"/>
      <c r="K9" s="129"/>
      <c r="L9" s="129"/>
      <c r="M9" s="129"/>
      <c r="N9" s="129"/>
      <c r="O9" s="129"/>
      <c r="P9" s="129"/>
      <c r="Q9" s="129"/>
      <c r="R9" s="129"/>
      <c r="S9" s="129"/>
      <c r="T9" s="129"/>
      <c r="U9" s="129"/>
      <c r="V9" s="129"/>
      <c r="W9" s="129"/>
      <c r="X9" s="129"/>
      <c r="Y9" s="129"/>
      <c r="Z9" s="130"/>
    </row>
    <row r="10" spans="1:27" ht="26.55" customHeight="1" x14ac:dyDescent="0.45">
      <c r="A10" s="131" t="s">
        <v>25</v>
      </c>
      <c r="B10" s="133" t="s">
        <v>26</v>
      </c>
      <c r="C10" s="133" t="s">
        <v>4</v>
      </c>
      <c r="D10" s="133" t="s">
        <v>27</v>
      </c>
      <c r="E10" s="133" t="s">
        <v>28</v>
      </c>
      <c r="F10" s="133" t="s">
        <v>29</v>
      </c>
      <c r="G10" s="133"/>
      <c r="H10" s="133"/>
      <c r="I10" s="133" t="s">
        <v>5</v>
      </c>
      <c r="J10" s="133" t="s">
        <v>30</v>
      </c>
      <c r="K10" s="133" t="s">
        <v>31</v>
      </c>
      <c r="L10" s="8">
        <v>2021</v>
      </c>
      <c r="M10" s="8">
        <v>2021</v>
      </c>
      <c r="N10" s="8">
        <v>2021</v>
      </c>
      <c r="O10" s="8">
        <v>2021</v>
      </c>
      <c r="P10" s="8">
        <v>2021</v>
      </c>
      <c r="Q10" s="8">
        <v>2021</v>
      </c>
      <c r="R10" s="8">
        <v>2021</v>
      </c>
      <c r="S10" s="8">
        <v>2021</v>
      </c>
      <c r="T10" s="8">
        <v>2021</v>
      </c>
      <c r="U10" s="8">
        <v>2021</v>
      </c>
      <c r="V10" s="8">
        <v>2021</v>
      </c>
      <c r="W10" s="8">
        <v>2022</v>
      </c>
      <c r="X10" s="8">
        <v>2022</v>
      </c>
      <c r="Y10" s="8">
        <v>2022</v>
      </c>
      <c r="Z10" s="18">
        <v>2022</v>
      </c>
    </row>
    <row r="11" spans="1:27" ht="14.65" thickBot="1" x14ac:dyDescent="0.5">
      <c r="A11" s="132"/>
      <c r="B11" s="134"/>
      <c r="C11" s="134"/>
      <c r="D11" s="134"/>
      <c r="E11" s="134"/>
      <c r="F11" s="134"/>
      <c r="G11" s="134"/>
      <c r="H11" s="134"/>
      <c r="I11" s="134"/>
      <c r="J11" s="134"/>
      <c r="K11" s="134"/>
      <c r="L11" s="9">
        <v>2</v>
      </c>
      <c r="M11" s="9">
        <v>3</v>
      </c>
      <c r="N11" s="9">
        <v>4</v>
      </c>
      <c r="O11" s="9">
        <v>5</v>
      </c>
      <c r="P11" s="9">
        <v>6</v>
      </c>
      <c r="Q11" s="9">
        <v>7</v>
      </c>
      <c r="R11" s="9">
        <v>8</v>
      </c>
      <c r="S11" s="9">
        <v>9</v>
      </c>
      <c r="T11" s="9">
        <v>10</v>
      </c>
      <c r="U11" s="9">
        <v>11</v>
      </c>
      <c r="V11" s="9">
        <v>12</v>
      </c>
      <c r="W11" s="9">
        <v>1</v>
      </c>
      <c r="X11" s="9">
        <v>2</v>
      </c>
      <c r="Y11" s="9">
        <v>3</v>
      </c>
      <c r="Z11" s="19">
        <v>4</v>
      </c>
    </row>
    <row r="12" spans="1:27" ht="14.65" thickBot="1" x14ac:dyDescent="0.5">
      <c r="A12" s="135">
        <v>1</v>
      </c>
      <c r="B12" s="138" t="s">
        <v>41</v>
      </c>
      <c r="C12" s="138" t="s">
        <v>33</v>
      </c>
      <c r="D12" s="138" t="s">
        <v>42</v>
      </c>
      <c r="E12" s="138">
        <v>0</v>
      </c>
      <c r="F12" s="138" t="s">
        <v>35</v>
      </c>
      <c r="G12" s="138"/>
      <c r="H12" s="10" t="s">
        <v>36</v>
      </c>
      <c r="I12" s="11"/>
      <c r="J12" s="11"/>
      <c r="K12" s="11"/>
      <c r="L12" s="11"/>
      <c r="M12" s="11"/>
      <c r="N12" s="11"/>
      <c r="O12" s="11"/>
      <c r="P12" s="11"/>
      <c r="Q12" s="11"/>
      <c r="R12" s="11"/>
      <c r="S12" s="11"/>
      <c r="T12" s="11"/>
      <c r="U12" s="11"/>
      <c r="V12" s="12">
        <v>13483000</v>
      </c>
      <c r="W12" s="11"/>
      <c r="X12" s="11"/>
      <c r="Y12" s="11"/>
      <c r="Z12" s="26">
        <v>110613317</v>
      </c>
    </row>
    <row r="13" spans="1:27" ht="14.65" thickBot="1" x14ac:dyDescent="0.5">
      <c r="A13" s="136"/>
      <c r="B13" s="139"/>
      <c r="C13" s="139"/>
      <c r="D13" s="139"/>
      <c r="E13" s="139"/>
      <c r="F13" s="139"/>
      <c r="G13" s="139"/>
      <c r="H13" s="13" t="s">
        <v>37</v>
      </c>
      <c r="I13" s="14">
        <v>124096317</v>
      </c>
      <c r="J13" s="15">
        <v>1</v>
      </c>
      <c r="K13" s="14">
        <v>124096317</v>
      </c>
      <c r="L13" s="15"/>
      <c r="M13" s="15"/>
      <c r="N13" s="15"/>
      <c r="O13" s="15"/>
      <c r="P13" s="15"/>
      <c r="Q13" s="15"/>
      <c r="R13" s="15"/>
      <c r="S13" s="15"/>
      <c r="T13" s="15"/>
      <c r="U13" s="15"/>
      <c r="V13" s="14">
        <v>13483000</v>
      </c>
      <c r="W13" s="15"/>
      <c r="X13" s="15"/>
      <c r="Y13" s="15"/>
      <c r="Z13" s="27">
        <v>110613317</v>
      </c>
      <c r="AA13" s="5">
        <f>SUM(L13:Z13)</f>
        <v>124096317</v>
      </c>
    </row>
    <row r="14" spans="1:27" ht="14.65" thickBot="1" x14ac:dyDescent="0.5">
      <c r="A14" s="141"/>
      <c r="B14" s="142"/>
      <c r="C14" s="142"/>
      <c r="D14" s="142"/>
      <c r="E14" s="142"/>
      <c r="F14" s="142"/>
      <c r="G14" s="142"/>
      <c r="H14" s="16" t="s">
        <v>38</v>
      </c>
      <c r="I14" s="17"/>
      <c r="J14" s="17">
        <v>0</v>
      </c>
      <c r="K14" s="17">
        <v>0</v>
      </c>
      <c r="L14" s="17"/>
      <c r="M14" s="17"/>
      <c r="N14" s="17"/>
      <c r="O14" s="17"/>
      <c r="P14" s="17"/>
      <c r="Q14" s="17"/>
      <c r="R14" s="17"/>
      <c r="S14" s="17"/>
      <c r="T14" s="17"/>
      <c r="U14" s="17"/>
      <c r="V14" s="38">
        <v>26966000</v>
      </c>
      <c r="W14" s="38">
        <v>13483000</v>
      </c>
      <c r="X14" s="17"/>
      <c r="Y14" s="17"/>
      <c r="Z14" s="28"/>
      <c r="AA14" s="5">
        <f>SUM(L14:Z14)</f>
        <v>40449000</v>
      </c>
    </row>
    <row r="15" spans="1:27" ht="14.65" thickBot="1" x14ac:dyDescent="0.5">
      <c r="A15" s="128" t="s">
        <v>43</v>
      </c>
      <c r="B15" s="129"/>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30"/>
    </row>
    <row r="16" spans="1:27" ht="26.55" customHeight="1" x14ac:dyDescent="0.45">
      <c r="A16" s="131" t="s">
        <v>25</v>
      </c>
      <c r="B16" s="133" t="s">
        <v>26</v>
      </c>
      <c r="C16" s="133" t="s">
        <v>4</v>
      </c>
      <c r="D16" s="133" t="s">
        <v>27</v>
      </c>
      <c r="E16" s="133" t="s">
        <v>28</v>
      </c>
      <c r="F16" s="133" t="s">
        <v>29</v>
      </c>
      <c r="G16" s="133"/>
      <c r="H16" s="133"/>
      <c r="I16" s="133" t="s">
        <v>5</v>
      </c>
      <c r="J16" s="133" t="s">
        <v>30</v>
      </c>
      <c r="K16" s="133" t="s">
        <v>31</v>
      </c>
      <c r="L16" s="8">
        <v>2021</v>
      </c>
      <c r="M16" s="8">
        <v>2021</v>
      </c>
      <c r="N16" s="8">
        <v>2021</v>
      </c>
      <c r="O16" s="8">
        <v>2021</v>
      </c>
      <c r="P16" s="8">
        <v>2021</v>
      </c>
      <c r="Q16" s="8">
        <v>2021</v>
      </c>
      <c r="R16" s="8">
        <v>2021</v>
      </c>
      <c r="S16" s="8">
        <v>2021</v>
      </c>
      <c r="T16" s="8">
        <v>2021</v>
      </c>
      <c r="U16" s="8">
        <v>2021</v>
      </c>
      <c r="V16" s="8">
        <v>2021</v>
      </c>
      <c r="W16" s="8">
        <v>2022</v>
      </c>
      <c r="X16" s="8">
        <v>2022</v>
      </c>
      <c r="Y16" s="8">
        <v>2022</v>
      </c>
      <c r="Z16" s="18">
        <v>2022</v>
      </c>
    </row>
    <row r="17" spans="1:27" ht="14.65" thickBot="1" x14ac:dyDescent="0.5">
      <c r="A17" s="132"/>
      <c r="B17" s="134"/>
      <c r="C17" s="134"/>
      <c r="D17" s="134"/>
      <c r="E17" s="134"/>
      <c r="F17" s="134"/>
      <c r="G17" s="134"/>
      <c r="H17" s="134"/>
      <c r="I17" s="134"/>
      <c r="J17" s="134"/>
      <c r="K17" s="134"/>
      <c r="L17" s="9">
        <v>2</v>
      </c>
      <c r="M17" s="9">
        <v>3</v>
      </c>
      <c r="N17" s="9">
        <v>4</v>
      </c>
      <c r="O17" s="9">
        <v>5</v>
      </c>
      <c r="P17" s="9">
        <v>6</v>
      </c>
      <c r="Q17" s="9">
        <v>7</v>
      </c>
      <c r="R17" s="9">
        <v>8</v>
      </c>
      <c r="S17" s="9">
        <v>9</v>
      </c>
      <c r="T17" s="9">
        <v>10</v>
      </c>
      <c r="U17" s="9">
        <v>11</v>
      </c>
      <c r="V17" s="9">
        <v>12</v>
      </c>
      <c r="W17" s="9">
        <v>1</v>
      </c>
      <c r="X17" s="9">
        <v>2</v>
      </c>
      <c r="Y17" s="9">
        <v>3</v>
      </c>
      <c r="Z17" s="19">
        <v>4</v>
      </c>
    </row>
    <row r="18" spans="1:27" ht="14.65" thickBot="1" x14ac:dyDescent="0.5">
      <c r="A18" s="135">
        <v>1</v>
      </c>
      <c r="B18" s="138" t="s">
        <v>44</v>
      </c>
      <c r="C18" s="138" t="s">
        <v>33</v>
      </c>
      <c r="D18" s="138" t="s">
        <v>45</v>
      </c>
      <c r="E18" s="138" t="s">
        <v>46</v>
      </c>
      <c r="F18" s="138" t="s">
        <v>35</v>
      </c>
      <c r="G18" s="138"/>
      <c r="H18" s="10" t="s">
        <v>36</v>
      </c>
      <c r="I18" s="11"/>
      <c r="J18" s="11"/>
      <c r="K18" s="11"/>
      <c r="L18" s="11"/>
      <c r="M18" s="12">
        <v>83221547</v>
      </c>
      <c r="N18" s="12">
        <v>28571820</v>
      </c>
      <c r="O18" s="12">
        <v>4122313</v>
      </c>
      <c r="P18" s="12">
        <v>73348448</v>
      </c>
      <c r="Q18" s="12">
        <v>60572016</v>
      </c>
      <c r="R18" s="12">
        <v>146478943</v>
      </c>
      <c r="S18" s="12">
        <v>285484227</v>
      </c>
      <c r="T18" s="12">
        <v>297140289</v>
      </c>
      <c r="U18" s="12">
        <v>441720197</v>
      </c>
      <c r="V18" s="12">
        <v>126180977</v>
      </c>
      <c r="W18" s="12">
        <v>138799074</v>
      </c>
      <c r="X18" s="12">
        <v>151417172</v>
      </c>
      <c r="Y18" s="12">
        <v>845412544</v>
      </c>
      <c r="Z18" s="20"/>
    </row>
    <row r="19" spans="1:27" ht="14.65" thickBot="1" x14ac:dyDescent="0.5">
      <c r="A19" s="136"/>
      <c r="B19" s="139"/>
      <c r="C19" s="139"/>
      <c r="D19" s="139"/>
      <c r="E19" s="139"/>
      <c r="F19" s="139"/>
      <c r="G19" s="139"/>
      <c r="H19" s="13" t="s">
        <v>37</v>
      </c>
      <c r="I19" s="14">
        <v>2682469567</v>
      </c>
      <c r="J19" s="15">
        <v>1</v>
      </c>
      <c r="K19" s="14">
        <v>2682469567</v>
      </c>
      <c r="L19" s="15"/>
      <c r="M19" s="14">
        <v>83221547</v>
      </c>
      <c r="N19" s="14">
        <v>28571820</v>
      </c>
      <c r="O19" s="14">
        <v>4122313</v>
      </c>
      <c r="P19" s="14">
        <v>73348448</v>
      </c>
      <c r="Q19" s="14">
        <v>60572016</v>
      </c>
      <c r="R19" s="14">
        <v>146478943</v>
      </c>
      <c r="S19" s="14">
        <v>285484227</v>
      </c>
      <c r="T19" s="14">
        <v>297140289</v>
      </c>
      <c r="U19" s="14">
        <v>441720197</v>
      </c>
      <c r="V19" s="14">
        <v>126180977</v>
      </c>
      <c r="W19" s="14">
        <v>138799074</v>
      </c>
      <c r="X19" s="14">
        <v>151417172</v>
      </c>
      <c r="Y19" s="14">
        <v>845412544</v>
      </c>
      <c r="Z19" s="21"/>
      <c r="AA19" s="5">
        <f>SUM(L19:Z19)</f>
        <v>2682469567</v>
      </c>
    </row>
    <row r="20" spans="1:27" ht="14.65" thickBot="1" x14ac:dyDescent="0.5">
      <c r="A20" s="141"/>
      <c r="B20" s="142"/>
      <c r="C20" s="142"/>
      <c r="D20" s="142"/>
      <c r="E20" s="142"/>
      <c r="F20" s="142"/>
      <c r="G20" s="142"/>
      <c r="H20" s="16" t="s">
        <v>38</v>
      </c>
      <c r="I20" s="25">
        <v>640123136</v>
      </c>
      <c r="J20" s="17">
        <v>1</v>
      </c>
      <c r="K20" s="25">
        <v>640123136</v>
      </c>
      <c r="L20" s="17"/>
      <c r="M20" s="25">
        <v>83221547</v>
      </c>
      <c r="N20" s="25">
        <v>28571820</v>
      </c>
      <c r="O20" s="25">
        <v>4122313</v>
      </c>
      <c r="P20" s="25">
        <v>73348448</v>
      </c>
      <c r="Q20" s="25">
        <v>60572016</v>
      </c>
      <c r="R20" s="25">
        <v>146478943</v>
      </c>
      <c r="S20" s="25">
        <v>168292043</v>
      </c>
      <c r="T20" s="25">
        <v>26755951</v>
      </c>
      <c r="U20" s="25">
        <v>48760055</v>
      </c>
      <c r="V20" s="38">
        <v>46324565.273362316</v>
      </c>
      <c r="W20" s="38">
        <v>74080429.775677025</v>
      </c>
      <c r="X20" s="17"/>
      <c r="Y20" s="17"/>
      <c r="Z20" s="28"/>
      <c r="AA20" s="5">
        <f>SUM(L20:Z20)</f>
        <v>760528131.04903936</v>
      </c>
    </row>
    <row r="21" spans="1:27" ht="14.65" thickBot="1" x14ac:dyDescent="0.5">
      <c r="A21" s="128" t="s">
        <v>47</v>
      </c>
      <c r="B21" s="129"/>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30"/>
    </row>
    <row r="22" spans="1:27" ht="26.55" customHeight="1" x14ac:dyDescent="0.45">
      <c r="A22" s="131" t="s">
        <v>25</v>
      </c>
      <c r="B22" s="133" t="s">
        <v>26</v>
      </c>
      <c r="C22" s="133" t="s">
        <v>4</v>
      </c>
      <c r="D22" s="133" t="s">
        <v>27</v>
      </c>
      <c r="E22" s="133" t="s">
        <v>28</v>
      </c>
      <c r="F22" s="133" t="s">
        <v>29</v>
      </c>
      <c r="G22" s="133"/>
      <c r="H22" s="133"/>
      <c r="I22" s="133" t="s">
        <v>5</v>
      </c>
      <c r="J22" s="133" t="s">
        <v>30</v>
      </c>
      <c r="K22" s="133" t="s">
        <v>31</v>
      </c>
      <c r="L22" s="8">
        <v>2021</v>
      </c>
      <c r="M22" s="8">
        <v>2021</v>
      </c>
      <c r="N22" s="8">
        <v>2021</v>
      </c>
      <c r="O22" s="8">
        <v>2021</v>
      </c>
      <c r="P22" s="8">
        <v>2021</v>
      </c>
      <c r="Q22" s="8">
        <v>2021</v>
      </c>
      <c r="R22" s="8">
        <v>2021</v>
      </c>
      <c r="S22" s="8">
        <v>2021</v>
      </c>
      <c r="T22" s="8">
        <v>2021</v>
      </c>
      <c r="U22" s="8">
        <v>2021</v>
      </c>
      <c r="V22" s="8">
        <v>2021</v>
      </c>
      <c r="W22" s="8">
        <v>2022</v>
      </c>
      <c r="X22" s="8">
        <v>2022</v>
      </c>
      <c r="Y22" s="8">
        <v>2022</v>
      </c>
      <c r="Z22" s="18">
        <v>2022</v>
      </c>
    </row>
    <row r="23" spans="1:27" ht="14.65" thickBot="1" x14ac:dyDescent="0.5">
      <c r="A23" s="132"/>
      <c r="B23" s="134"/>
      <c r="C23" s="134"/>
      <c r="D23" s="134"/>
      <c r="E23" s="134"/>
      <c r="F23" s="134"/>
      <c r="G23" s="134"/>
      <c r="H23" s="134"/>
      <c r="I23" s="134"/>
      <c r="J23" s="134"/>
      <c r="K23" s="134"/>
      <c r="L23" s="9">
        <v>2</v>
      </c>
      <c r="M23" s="9">
        <v>3</v>
      </c>
      <c r="N23" s="9">
        <v>4</v>
      </c>
      <c r="O23" s="9">
        <v>5</v>
      </c>
      <c r="P23" s="9">
        <v>6</v>
      </c>
      <c r="Q23" s="9">
        <v>7</v>
      </c>
      <c r="R23" s="9">
        <v>8</v>
      </c>
      <c r="S23" s="9">
        <v>9</v>
      </c>
      <c r="T23" s="9">
        <v>10</v>
      </c>
      <c r="U23" s="9">
        <v>11</v>
      </c>
      <c r="V23" s="9">
        <v>12</v>
      </c>
      <c r="W23" s="9">
        <v>1</v>
      </c>
      <c r="X23" s="9">
        <v>2</v>
      </c>
      <c r="Y23" s="9">
        <v>3</v>
      </c>
      <c r="Z23" s="19">
        <v>4</v>
      </c>
    </row>
    <row r="24" spans="1:27" ht="14.65" thickBot="1" x14ac:dyDescent="0.5">
      <c r="A24" s="135">
        <v>1</v>
      </c>
      <c r="B24" s="138" t="s">
        <v>48</v>
      </c>
      <c r="C24" s="138" t="s">
        <v>33</v>
      </c>
      <c r="D24" s="138" t="s">
        <v>49</v>
      </c>
      <c r="E24" s="138" t="s">
        <v>50</v>
      </c>
      <c r="F24" s="138" t="s">
        <v>35</v>
      </c>
      <c r="G24" s="138"/>
      <c r="H24" s="10" t="s">
        <v>36</v>
      </c>
      <c r="I24" s="11"/>
      <c r="J24" s="11"/>
      <c r="K24" s="11"/>
      <c r="L24" s="11"/>
      <c r="M24" s="11"/>
      <c r="N24" s="11"/>
      <c r="O24" s="12">
        <v>152893</v>
      </c>
      <c r="P24" s="11"/>
      <c r="Q24" s="12">
        <v>305787</v>
      </c>
      <c r="R24" s="11"/>
      <c r="S24" s="12">
        <v>428101</v>
      </c>
      <c r="T24" s="11"/>
      <c r="U24" s="11"/>
      <c r="V24" s="12">
        <v>79505</v>
      </c>
      <c r="W24" s="12">
        <v>87455</v>
      </c>
      <c r="X24" s="12">
        <v>628086</v>
      </c>
      <c r="Y24" s="11"/>
      <c r="Z24" s="20"/>
    </row>
    <row r="25" spans="1:27" ht="14.65" thickBot="1" x14ac:dyDescent="0.5">
      <c r="A25" s="136"/>
      <c r="B25" s="139"/>
      <c r="C25" s="139"/>
      <c r="D25" s="139"/>
      <c r="E25" s="139"/>
      <c r="F25" s="139"/>
      <c r="G25" s="139"/>
      <c r="H25" s="13" t="s">
        <v>37</v>
      </c>
      <c r="I25" s="14">
        <v>1681827</v>
      </c>
      <c r="J25" s="15">
        <v>1</v>
      </c>
      <c r="K25" s="14">
        <v>1681827</v>
      </c>
      <c r="L25" s="15"/>
      <c r="M25" s="15"/>
      <c r="N25" s="15"/>
      <c r="O25" s="14">
        <v>152893</v>
      </c>
      <c r="P25" s="15"/>
      <c r="Q25" s="14">
        <v>305787</v>
      </c>
      <c r="R25" s="15"/>
      <c r="S25" s="14">
        <v>428101</v>
      </c>
      <c r="T25" s="15"/>
      <c r="U25" s="15"/>
      <c r="V25" s="14">
        <v>79505</v>
      </c>
      <c r="W25" s="14">
        <v>87455</v>
      </c>
      <c r="X25" s="14">
        <v>628086</v>
      </c>
      <c r="Y25" s="15"/>
      <c r="Z25" s="21"/>
      <c r="AA25" s="5">
        <f>SUM(L25:Z25)</f>
        <v>1681827</v>
      </c>
    </row>
    <row r="26" spans="1:27" ht="14.65" thickBot="1" x14ac:dyDescent="0.5">
      <c r="A26" s="141"/>
      <c r="B26" s="142"/>
      <c r="C26" s="142"/>
      <c r="D26" s="142"/>
      <c r="E26" s="142"/>
      <c r="F26" s="142"/>
      <c r="G26" s="142"/>
      <c r="H26" s="16" t="s">
        <v>38</v>
      </c>
      <c r="I26" s="25">
        <v>1528934</v>
      </c>
      <c r="J26" s="17">
        <v>1</v>
      </c>
      <c r="K26" s="25">
        <v>1528934</v>
      </c>
      <c r="L26" s="17"/>
      <c r="M26" s="17"/>
      <c r="N26" s="17"/>
      <c r="O26" s="25">
        <v>152893</v>
      </c>
      <c r="P26" s="17"/>
      <c r="Q26" s="25">
        <v>305787</v>
      </c>
      <c r="R26" s="17"/>
      <c r="S26" s="25">
        <v>917360</v>
      </c>
      <c r="T26" s="17"/>
      <c r="U26" s="25">
        <v>152894</v>
      </c>
      <c r="V26" s="38">
        <v>152893.33484727272</v>
      </c>
      <c r="W26" s="17"/>
      <c r="X26" s="17"/>
      <c r="Y26" s="17"/>
      <c r="Z26" s="28"/>
      <c r="AA26" s="5">
        <f>SUM(L26:Z26)</f>
        <v>1681827.3348472728</v>
      </c>
    </row>
    <row r="27" spans="1:27" ht="14.65" thickBot="1" x14ac:dyDescent="0.5">
      <c r="A27" s="128" t="s">
        <v>51</v>
      </c>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30"/>
    </row>
    <row r="28" spans="1:27" ht="26.55" customHeight="1" x14ac:dyDescent="0.45">
      <c r="A28" s="131" t="s">
        <v>25</v>
      </c>
      <c r="B28" s="133" t="s">
        <v>26</v>
      </c>
      <c r="C28" s="133" t="s">
        <v>4</v>
      </c>
      <c r="D28" s="133" t="s">
        <v>27</v>
      </c>
      <c r="E28" s="133" t="s">
        <v>28</v>
      </c>
      <c r="F28" s="133" t="s">
        <v>29</v>
      </c>
      <c r="G28" s="133"/>
      <c r="H28" s="133"/>
      <c r="I28" s="133" t="s">
        <v>5</v>
      </c>
      <c r="J28" s="133" t="s">
        <v>30</v>
      </c>
      <c r="K28" s="133" t="s">
        <v>31</v>
      </c>
      <c r="L28" s="8">
        <v>2021</v>
      </c>
      <c r="M28" s="8">
        <v>2021</v>
      </c>
      <c r="N28" s="8">
        <v>2021</v>
      </c>
      <c r="O28" s="8">
        <v>2021</v>
      </c>
      <c r="P28" s="8">
        <v>2021</v>
      </c>
      <c r="Q28" s="8">
        <v>2021</v>
      </c>
      <c r="R28" s="8">
        <v>2021</v>
      </c>
      <c r="S28" s="8">
        <v>2021</v>
      </c>
      <c r="T28" s="8">
        <v>2021</v>
      </c>
      <c r="U28" s="8">
        <v>2021</v>
      </c>
      <c r="V28" s="8">
        <v>2021</v>
      </c>
      <c r="W28" s="8">
        <v>2022</v>
      </c>
      <c r="X28" s="8">
        <v>2022</v>
      </c>
      <c r="Y28" s="8">
        <v>2022</v>
      </c>
      <c r="Z28" s="18">
        <v>2022</v>
      </c>
    </row>
    <row r="29" spans="1:27" ht="14.65" thickBot="1" x14ac:dyDescent="0.5">
      <c r="A29" s="132"/>
      <c r="B29" s="134"/>
      <c r="C29" s="134"/>
      <c r="D29" s="134"/>
      <c r="E29" s="134"/>
      <c r="F29" s="134"/>
      <c r="G29" s="134"/>
      <c r="H29" s="134"/>
      <c r="I29" s="134"/>
      <c r="J29" s="134"/>
      <c r="K29" s="134"/>
      <c r="L29" s="9">
        <v>2</v>
      </c>
      <c r="M29" s="9">
        <v>3</v>
      </c>
      <c r="N29" s="9">
        <v>4</v>
      </c>
      <c r="O29" s="9">
        <v>5</v>
      </c>
      <c r="P29" s="9">
        <v>6</v>
      </c>
      <c r="Q29" s="9">
        <v>7</v>
      </c>
      <c r="R29" s="9">
        <v>8</v>
      </c>
      <c r="S29" s="9">
        <v>9</v>
      </c>
      <c r="T29" s="9">
        <v>10</v>
      </c>
      <c r="U29" s="9">
        <v>11</v>
      </c>
      <c r="V29" s="9">
        <v>12</v>
      </c>
      <c r="W29" s="9">
        <v>1</v>
      </c>
      <c r="X29" s="9">
        <v>2</v>
      </c>
      <c r="Y29" s="9">
        <v>3</v>
      </c>
      <c r="Z29" s="19">
        <v>4</v>
      </c>
    </row>
    <row r="30" spans="1:27" ht="27.6" customHeight="1" thickBot="1" x14ac:dyDescent="0.5">
      <c r="A30" s="135">
        <v>1</v>
      </c>
      <c r="B30" s="138" t="s">
        <v>52</v>
      </c>
      <c r="C30" s="138" t="s">
        <v>33</v>
      </c>
      <c r="D30" s="138" t="s">
        <v>53</v>
      </c>
      <c r="E30" s="138" t="s">
        <v>54</v>
      </c>
      <c r="F30" s="138" t="s">
        <v>35</v>
      </c>
      <c r="G30" s="138"/>
      <c r="H30" s="10" t="s">
        <v>36</v>
      </c>
      <c r="I30" s="11"/>
      <c r="J30" s="11"/>
      <c r="K30" s="11"/>
      <c r="L30" s="11"/>
      <c r="M30" s="12">
        <v>966088951</v>
      </c>
      <c r="N30" s="12">
        <v>1705485459</v>
      </c>
      <c r="O30" s="12">
        <v>1001152961</v>
      </c>
      <c r="P30" s="12">
        <v>1116538819</v>
      </c>
      <c r="Q30" s="12">
        <v>652694615</v>
      </c>
      <c r="R30" s="12">
        <v>1505132065</v>
      </c>
      <c r="S30" s="12">
        <v>892018227</v>
      </c>
      <c r="T30" s="12">
        <v>1257080909</v>
      </c>
      <c r="U30" s="12">
        <v>2640879435</v>
      </c>
      <c r="V30" s="12">
        <v>937255492</v>
      </c>
      <c r="W30" s="12">
        <v>1030981041</v>
      </c>
      <c r="X30" s="12">
        <v>1124706590</v>
      </c>
      <c r="Y30" s="12">
        <v>6279611795</v>
      </c>
      <c r="Z30" s="20"/>
    </row>
    <row r="31" spans="1:27" ht="14.65" thickBot="1" x14ac:dyDescent="0.5">
      <c r="A31" s="136"/>
      <c r="B31" s="139"/>
      <c r="C31" s="139"/>
      <c r="D31" s="139"/>
      <c r="E31" s="139"/>
      <c r="F31" s="139"/>
      <c r="G31" s="139"/>
      <c r="H31" s="13" t="s">
        <v>37</v>
      </c>
      <c r="I31" s="14">
        <v>21109626359</v>
      </c>
      <c r="J31" s="15">
        <v>1</v>
      </c>
      <c r="K31" s="14">
        <v>21109626359</v>
      </c>
      <c r="L31" s="15"/>
      <c r="M31" s="14">
        <v>966088951</v>
      </c>
      <c r="N31" s="14">
        <v>1705485459</v>
      </c>
      <c r="O31" s="14">
        <v>1001152961</v>
      </c>
      <c r="P31" s="14">
        <v>1116538819</v>
      </c>
      <c r="Q31" s="14">
        <v>652694615</v>
      </c>
      <c r="R31" s="14">
        <v>1505132065</v>
      </c>
      <c r="S31" s="14">
        <v>892018227</v>
      </c>
      <c r="T31" s="14">
        <v>1257080909</v>
      </c>
      <c r="U31" s="14">
        <v>2640879435</v>
      </c>
      <c r="V31" s="14">
        <v>937255492</v>
      </c>
      <c r="W31" s="14">
        <v>1030981041</v>
      </c>
      <c r="X31" s="14">
        <v>1124706590</v>
      </c>
      <c r="Y31" s="14">
        <v>6279611795</v>
      </c>
      <c r="Z31" s="21"/>
      <c r="AA31" s="5">
        <f>SUM(L31:Z31)</f>
        <v>21109626359</v>
      </c>
    </row>
    <row r="32" spans="1:27" ht="14.65" thickBot="1" x14ac:dyDescent="0.5">
      <c r="A32" s="141"/>
      <c r="B32" s="142"/>
      <c r="C32" s="142"/>
      <c r="D32" s="142"/>
      <c r="E32" s="142"/>
      <c r="F32" s="142"/>
      <c r="G32" s="142"/>
      <c r="H32" s="16" t="s">
        <v>38</v>
      </c>
      <c r="I32" s="25">
        <v>9985074020</v>
      </c>
      <c r="J32" s="17">
        <v>1</v>
      </c>
      <c r="K32" s="25">
        <v>9985074020</v>
      </c>
      <c r="L32" s="17"/>
      <c r="M32" s="25">
        <v>966088951</v>
      </c>
      <c r="N32" s="25">
        <v>1705485459</v>
      </c>
      <c r="O32" s="25">
        <v>1001152961</v>
      </c>
      <c r="P32" s="25">
        <v>1116538819</v>
      </c>
      <c r="Q32" s="25">
        <v>652694615</v>
      </c>
      <c r="R32" s="25">
        <v>1505132065</v>
      </c>
      <c r="S32" s="25">
        <v>1030777210</v>
      </c>
      <c r="T32" s="25">
        <v>991830816</v>
      </c>
      <c r="U32" s="25">
        <v>1015373124</v>
      </c>
      <c r="V32" s="38">
        <v>1726646452.1256266</v>
      </c>
      <c r="W32" s="38">
        <v>891606621.93936658</v>
      </c>
      <c r="X32" s="17"/>
      <c r="Y32" s="17"/>
      <c r="Z32" s="28"/>
      <c r="AA32" s="5">
        <f>SUM(L32:Z32)</f>
        <v>12603327094.064993</v>
      </c>
    </row>
    <row r="33" spans="1:27" ht="14.65" thickBot="1" x14ac:dyDescent="0.5">
      <c r="A33" s="128" t="s">
        <v>55</v>
      </c>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30"/>
    </row>
    <row r="34" spans="1:27" ht="26.55" customHeight="1" x14ac:dyDescent="0.45">
      <c r="A34" s="131" t="s">
        <v>25</v>
      </c>
      <c r="B34" s="133" t="s">
        <v>26</v>
      </c>
      <c r="C34" s="133" t="s">
        <v>4</v>
      </c>
      <c r="D34" s="133" t="s">
        <v>27</v>
      </c>
      <c r="E34" s="133" t="s">
        <v>28</v>
      </c>
      <c r="F34" s="133" t="s">
        <v>29</v>
      </c>
      <c r="G34" s="133"/>
      <c r="H34" s="133"/>
      <c r="I34" s="133" t="s">
        <v>5</v>
      </c>
      <c r="J34" s="133" t="s">
        <v>30</v>
      </c>
      <c r="K34" s="133" t="s">
        <v>31</v>
      </c>
      <c r="L34" s="8">
        <v>2021</v>
      </c>
      <c r="M34" s="8">
        <v>2021</v>
      </c>
      <c r="N34" s="8">
        <v>2021</v>
      </c>
      <c r="O34" s="8">
        <v>2021</v>
      </c>
      <c r="P34" s="8">
        <v>2021</v>
      </c>
      <c r="Q34" s="8">
        <v>2021</v>
      </c>
      <c r="R34" s="8">
        <v>2021</v>
      </c>
      <c r="S34" s="8">
        <v>2021</v>
      </c>
      <c r="T34" s="8">
        <v>2021</v>
      </c>
      <c r="U34" s="8">
        <v>2021</v>
      </c>
      <c r="V34" s="8">
        <v>2021</v>
      </c>
      <c r="W34" s="8">
        <v>2022</v>
      </c>
      <c r="X34" s="8">
        <v>2022</v>
      </c>
      <c r="Y34" s="8">
        <v>2022</v>
      </c>
      <c r="Z34" s="18">
        <v>2022</v>
      </c>
    </row>
    <row r="35" spans="1:27" ht="14.65" thickBot="1" x14ac:dyDescent="0.5">
      <c r="A35" s="132"/>
      <c r="B35" s="134"/>
      <c r="C35" s="134"/>
      <c r="D35" s="134"/>
      <c r="E35" s="134"/>
      <c r="F35" s="134"/>
      <c r="G35" s="134"/>
      <c r="H35" s="134"/>
      <c r="I35" s="134"/>
      <c r="J35" s="134"/>
      <c r="K35" s="134"/>
      <c r="L35" s="9">
        <v>2</v>
      </c>
      <c r="M35" s="9">
        <v>3</v>
      </c>
      <c r="N35" s="9">
        <v>4</v>
      </c>
      <c r="O35" s="9">
        <v>5</v>
      </c>
      <c r="P35" s="9">
        <v>6</v>
      </c>
      <c r="Q35" s="9">
        <v>7</v>
      </c>
      <c r="R35" s="9">
        <v>8</v>
      </c>
      <c r="S35" s="9">
        <v>9</v>
      </c>
      <c r="T35" s="9">
        <v>10</v>
      </c>
      <c r="U35" s="9">
        <v>11</v>
      </c>
      <c r="V35" s="9">
        <v>12</v>
      </c>
      <c r="W35" s="9">
        <v>1</v>
      </c>
      <c r="X35" s="9">
        <v>2</v>
      </c>
      <c r="Y35" s="9">
        <v>3</v>
      </c>
      <c r="Z35" s="19">
        <v>4</v>
      </c>
    </row>
    <row r="36" spans="1:27" ht="14.65" thickBot="1" x14ac:dyDescent="0.5">
      <c r="A36" s="135">
        <v>1</v>
      </c>
      <c r="B36" s="138" t="s">
        <v>16</v>
      </c>
      <c r="C36" s="138" t="s">
        <v>33</v>
      </c>
      <c r="D36" s="138">
        <v>0</v>
      </c>
      <c r="E36" s="138">
        <v>0</v>
      </c>
      <c r="F36" s="138" t="s">
        <v>35</v>
      </c>
      <c r="G36" s="138"/>
      <c r="H36" s="10" t="s">
        <v>36</v>
      </c>
      <c r="I36" s="11"/>
      <c r="J36" s="11"/>
      <c r="K36" s="11"/>
      <c r="L36" s="11"/>
      <c r="M36" s="11"/>
      <c r="N36" s="11"/>
      <c r="O36" s="11"/>
      <c r="P36" s="11"/>
      <c r="Q36" s="11"/>
      <c r="R36" s="11"/>
      <c r="S36" s="11"/>
      <c r="T36" s="11"/>
      <c r="U36" s="11"/>
      <c r="V36" s="11"/>
      <c r="W36" s="11"/>
      <c r="X36" s="11"/>
      <c r="Y36" s="11"/>
      <c r="Z36" s="20"/>
    </row>
    <row r="37" spans="1:27" ht="14.65" thickBot="1" x14ac:dyDescent="0.5">
      <c r="A37" s="136"/>
      <c r="B37" s="139"/>
      <c r="C37" s="139"/>
      <c r="D37" s="139"/>
      <c r="E37" s="139"/>
      <c r="F37" s="139"/>
      <c r="G37" s="139"/>
      <c r="H37" s="13" t="s">
        <v>37</v>
      </c>
      <c r="I37" s="14">
        <v>1831296154</v>
      </c>
      <c r="J37" s="15">
        <v>1</v>
      </c>
      <c r="K37" s="14">
        <v>1831296154</v>
      </c>
      <c r="L37" s="14">
        <v>166978093</v>
      </c>
      <c r="M37" s="14">
        <v>140792008</v>
      </c>
      <c r="N37" s="14">
        <v>158287416</v>
      </c>
      <c r="O37" s="14">
        <v>160632232</v>
      </c>
      <c r="P37" s="14">
        <v>157932577</v>
      </c>
      <c r="Q37" s="14">
        <v>164000000</v>
      </c>
      <c r="R37" s="14">
        <v>172000000</v>
      </c>
      <c r="S37" s="14">
        <v>172000000</v>
      </c>
      <c r="T37" s="14">
        <v>538673828</v>
      </c>
      <c r="U37" s="15"/>
      <c r="V37" s="15"/>
      <c r="W37" s="15"/>
      <c r="X37" s="15"/>
      <c r="Y37" s="15"/>
      <c r="Z37" s="21"/>
      <c r="AA37" s="5">
        <f>SUM(L37:Z37)</f>
        <v>1831296154</v>
      </c>
    </row>
    <row r="38" spans="1:27" ht="14.65" thickBot="1" x14ac:dyDescent="0.5">
      <c r="A38" s="141"/>
      <c r="B38" s="142"/>
      <c r="C38" s="142"/>
      <c r="D38" s="142"/>
      <c r="E38" s="142"/>
      <c r="F38" s="142"/>
      <c r="G38" s="142"/>
      <c r="H38" s="16" t="s">
        <v>38</v>
      </c>
      <c r="I38" s="25">
        <v>1450538816</v>
      </c>
      <c r="J38" s="17">
        <v>1</v>
      </c>
      <c r="K38" s="25">
        <v>1450538816</v>
      </c>
      <c r="L38" s="17"/>
      <c r="M38" s="17"/>
      <c r="N38" s="17"/>
      <c r="O38" s="17"/>
      <c r="P38" s="17"/>
      <c r="Q38" s="17"/>
      <c r="R38" s="17"/>
      <c r="S38" s="17"/>
      <c r="T38" s="17"/>
      <c r="U38" s="17"/>
      <c r="V38" s="33"/>
      <c r="W38" s="17"/>
      <c r="X38" s="25">
        <v>1450538816</v>
      </c>
      <c r="Y38" s="17"/>
      <c r="Z38" s="28"/>
      <c r="AA38" s="5">
        <f>SUM(L38:Z38)</f>
        <v>1450538816</v>
      </c>
    </row>
    <row r="39" spans="1:27" ht="14.65" thickBot="1" x14ac:dyDescent="0.5">
      <c r="A39" s="128" t="s">
        <v>56</v>
      </c>
      <c r="B39" s="129"/>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30"/>
    </row>
    <row r="40" spans="1:27" ht="26.55" customHeight="1" x14ac:dyDescent="0.45">
      <c r="A40" s="131" t="s">
        <v>25</v>
      </c>
      <c r="B40" s="133" t="s">
        <v>26</v>
      </c>
      <c r="C40" s="133" t="s">
        <v>4</v>
      </c>
      <c r="D40" s="133" t="s">
        <v>27</v>
      </c>
      <c r="E40" s="133" t="s">
        <v>28</v>
      </c>
      <c r="F40" s="133" t="s">
        <v>29</v>
      </c>
      <c r="G40" s="133"/>
      <c r="H40" s="133"/>
      <c r="I40" s="133" t="s">
        <v>5</v>
      </c>
      <c r="J40" s="133" t="s">
        <v>30</v>
      </c>
      <c r="K40" s="133" t="s">
        <v>31</v>
      </c>
      <c r="L40" s="8">
        <v>2021</v>
      </c>
      <c r="M40" s="8">
        <v>2021</v>
      </c>
      <c r="N40" s="8">
        <v>2021</v>
      </c>
      <c r="O40" s="8">
        <v>2021</v>
      </c>
      <c r="P40" s="8">
        <v>2021</v>
      </c>
      <c r="Q40" s="8">
        <v>2021</v>
      </c>
      <c r="R40" s="8">
        <v>2021</v>
      </c>
      <c r="S40" s="8">
        <v>2021</v>
      </c>
      <c r="T40" s="8">
        <v>2021</v>
      </c>
      <c r="U40" s="8">
        <v>2021</v>
      </c>
      <c r="V40" s="8">
        <v>2021</v>
      </c>
      <c r="W40" s="8">
        <v>2022</v>
      </c>
      <c r="X40" s="8">
        <v>2022</v>
      </c>
      <c r="Y40" s="8">
        <v>2022</v>
      </c>
      <c r="Z40" s="18">
        <v>2022</v>
      </c>
    </row>
    <row r="41" spans="1:27" ht="14.65" thickBot="1" x14ac:dyDescent="0.5">
      <c r="A41" s="132"/>
      <c r="B41" s="134"/>
      <c r="C41" s="134"/>
      <c r="D41" s="134"/>
      <c r="E41" s="134"/>
      <c r="F41" s="134"/>
      <c r="G41" s="134"/>
      <c r="H41" s="134"/>
      <c r="I41" s="134"/>
      <c r="J41" s="134"/>
      <c r="K41" s="134"/>
      <c r="L41" s="9">
        <v>2</v>
      </c>
      <c r="M41" s="9">
        <v>3</v>
      </c>
      <c r="N41" s="9">
        <v>4</v>
      </c>
      <c r="O41" s="9">
        <v>5</v>
      </c>
      <c r="P41" s="9">
        <v>6</v>
      </c>
      <c r="Q41" s="9">
        <v>7</v>
      </c>
      <c r="R41" s="9">
        <v>8</v>
      </c>
      <c r="S41" s="9">
        <v>9</v>
      </c>
      <c r="T41" s="9">
        <v>10</v>
      </c>
      <c r="U41" s="9">
        <v>11</v>
      </c>
      <c r="V41" s="9">
        <v>12</v>
      </c>
      <c r="W41" s="9">
        <v>1</v>
      </c>
      <c r="X41" s="9">
        <v>2</v>
      </c>
      <c r="Y41" s="9">
        <v>3</v>
      </c>
      <c r="Z41" s="19">
        <v>4</v>
      </c>
    </row>
    <row r="42" spans="1:27" ht="14.65" thickBot="1" x14ac:dyDescent="0.5">
      <c r="A42" s="135">
        <v>1</v>
      </c>
      <c r="B42" s="138" t="s">
        <v>57</v>
      </c>
      <c r="C42" s="138" t="s">
        <v>33</v>
      </c>
      <c r="D42" s="138" t="s">
        <v>58</v>
      </c>
      <c r="E42" s="138">
        <v>0</v>
      </c>
      <c r="F42" s="138" t="s">
        <v>35</v>
      </c>
      <c r="G42" s="138"/>
      <c r="H42" s="10" t="s">
        <v>36</v>
      </c>
      <c r="I42" s="11"/>
      <c r="J42" s="11"/>
      <c r="K42" s="11"/>
      <c r="L42" s="11"/>
      <c r="M42" s="11"/>
      <c r="N42" s="11"/>
      <c r="O42" s="11"/>
      <c r="P42" s="11"/>
      <c r="Q42" s="11"/>
      <c r="R42" s="11"/>
      <c r="S42" s="11"/>
      <c r="T42" s="11"/>
      <c r="U42" s="11"/>
      <c r="V42" s="11"/>
      <c r="W42" s="11"/>
      <c r="X42" s="12">
        <v>263719985</v>
      </c>
      <c r="Y42" s="11"/>
      <c r="Z42" s="20"/>
    </row>
    <row r="43" spans="1:27" ht="14.65" thickBot="1" x14ac:dyDescent="0.5">
      <c r="A43" s="136"/>
      <c r="B43" s="139"/>
      <c r="C43" s="139"/>
      <c r="D43" s="139"/>
      <c r="E43" s="139"/>
      <c r="F43" s="139"/>
      <c r="G43" s="139"/>
      <c r="H43" s="13" t="s">
        <v>37</v>
      </c>
      <c r="I43" s="14">
        <v>263719985</v>
      </c>
      <c r="J43" s="15">
        <v>1</v>
      </c>
      <c r="K43" s="14">
        <v>263719985</v>
      </c>
      <c r="L43" s="15"/>
      <c r="M43" s="15"/>
      <c r="N43" s="15"/>
      <c r="O43" s="15"/>
      <c r="P43" s="15"/>
      <c r="Q43" s="15"/>
      <c r="R43" s="15"/>
      <c r="S43" s="15"/>
      <c r="T43" s="15"/>
      <c r="U43" s="15"/>
      <c r="V43" s="15"/>
      <c r="W43" s="15"/>
      <c r="X43" s="14">
        <v>263719985</v>
      </c>
      <c r="Y43" s="15"/>
      <c r="Z43" s="21"/>
      <c r="AA43" s="5">
        <f>SUM(L43:Z43)</f>
        <v>263719985</v>
      </c>
    </row>
    <row r="44" spans="1:27" ht="14.65" thickBot="1" x14ac:dyDescent="0.5">
      <c r="A44" s="141"/>
      <c r="B44" s="142"/>
      <c r="C44" s="142"/>
      <c r="D44" s="142"/>
      <c r="E44" s="142"/>
      <c r="F44" s="142"/>
      <c r="G44" s="142"/>
      <c r="H44" s="16" t="s">
        <v>38</v>
      </c>
      <c r="I44" s="17"/>
      <c r="J44" s="17">
        <v>0</v>
      </c>
      <c r="K44" s="17">
        <v>0</v>
      </c>
      <c r="L44" s="17"/>
      <c r="M44" s="17"/>
      <c r="N44" s="17"/>
      <c r="O44" s="17"/>
      <c r="P44" s="17"/>
      <c r="Q44" s="17"/>
      <c r="R44" s="17"/>
      <c r="S44" s="17"/>
      <c r="T44" s="17"/>
      <c r="U44" s="17"/>
      <c r="V44" s="17">
        <v>101506881</v>
      </c>
      <c r="W44" s="17"/>
      <c r="X44" s="17"/>
      <c r="Y44" s="17"/>
      <c r="Z44" s="28"/>
      <c r="AA44" s="5">
        <f>SUM(L44:Z44)</f>
        <v>101506881</v>
      </c>
    </row>
    <row r="45" spans="1:27" ht="14.65" thickBot="1" x14ac:dyDescent="0.5">
      <c r="A45" s="128" t="s">
        <v>59</v>
      </c>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30"/>
    </row>
    <row r="46" spans="1:27" ht="26.55" customHeight="1" x14ac:dyDescent="0.45">
      <c r="A46" s="131" t="s">
        <v>25</v>
      </c>
      <c r="B46" s="133" t="s">
        <v>26</v>
      </c>
      <c r="C46" s="133" t="s">
        <v>4</v>
      </c>
      <c r="D46" s="133" t="s">
        <v>27</v>
      </c>
      <c r="E46" s="133" t="s">
        <v>28</v>
      </c>
      <c r="F46" s="133" t="s">
        <v>29</v>
      </c>
      <c r="G46" s="133"/>
      <c r="H46" s="133"/>
      <c r="I46" s="133" t="s">
        <v>5</v>
      </c>
      <c r="J46" s="133" t="s">
        <v>30</v>
      </c>
      <c r="K46" s="133" t="s">
        <v>31</v>
      </c>
      <c r="L46" s="8">
        <v>2021</v>
      </c>
      <c r="M46" s="8">
        <v>2021</v>
      </c>
      <c r="N46" s="8">
        <v>2021</v>
      </c>
      <c r="O46" s="8">
        <v>2021</v>
      </c>
      <c r="P46" s="8">
        <v>2021</v>
      </c>
      <c r="Q46" s="8">
        <v>2021</v>
      </c>
      <c r="R46" s="8">
        <v>2021</v>
      </c>
      <c r="S46" s="8">
        <v>2021</v>
      </c>
      <c r="T46" s="8">
        <v>2021</v>
      </c>
      <c r="U46" s="8">
        <v>2021</v>
      </c>
      <c r="V46" s="8">
        <v>2021</v>
      </c>
      <c r="W46" s="8">
        <v>2022</v>
      </c>
      <c r="X46" s="8">
        <v>2022</v>
      </c>
      <c r="Y46" s="8">
        <v>2022</v>
      </c>
      <c r="Z46" s="18">
        <v>2022</v>
      </c>
    </row>
    <row r="47" spans="1:27" ht="14.65" thickBot="1" x14ac:dyDescent="0.5">
      <c r="A47" s="132"/>
      <c r="B47" s="134"/>
      <c r="C47" s="134"/>
      <c r="D47" s="134"/>
      <c r="E47" s="134"/>
      <c r="F47" s="134"/>
      <c r="G47" s="134"/>
      <c r="H47" s="134"/>
      <c r="I47" s="134"/>
      <c r="J47" s="134"/>
      <c r="K47" s="134"/>
      <c r="L47" s="9">
        <v>2</v>
      </c>
      <c r="M47" s="9">
        <v>3</v>
      </c>
      <c r="N47" s="9">
        <v>4</v>
      </c>
      <c r="O47" s="9">
        <v>5</v>
      </c>
      <c r="P47" s="9">
        <v>6</v>
      </c>
      <c r="Q47" s="9">
        <v>7</v>
      </c>
      <c r="R47" s="9">
        <v>8</v>
      </c>
      <c r="S47" s="9">
        <v>9</v>
      </c>
      <c r="T47" s="9">
        <v>10</v>
      </c>
      <c r="U47" s="9">
        <v>11</v>
      </c>
      <c r="V47" s="9">
        <v>12</v>
      </c>
      <c r="W47" s="9">
        <v>1</v>
      </c>
      <c r="X47" s="9">
        <v>2</v>
      </c>
      <c r="Y47" s="9">
        <v>3</v>
      </c>
      <c r="Z47" s="19">
        <v>4</v>
      </c>
    </row>
    <row r="48" spans="1:27" ht="18" customHeight="1" thickBot="1" x14ac:dyDescent="0.5">
      <c r="A48" s="135">
        <v>1</v>
      </c>
      <c r="B48" s="138" t="s">
        <v>60</v>
      </c>
      <c r="C48" s="138" t="s">
        <v>33</v>
      </c>
      <c r="D48" s="138" t="s">
        <v>61</v>
      </c>
      <c r="E48" s="138">
        <v>0</v>
      </c>
      <c r="F48" s="138" t="s">
        <v>35</v>
      </c>
      <c r="G48" s="138"/>
      <c r="H48" s="10" t="s">
        <v>36</v>
      </c>
      <c r="I48" s="11"/>
      <c r="J48" s="11"/>
      <c r="K48" s="11"/>
      <c r="L48" s="11"/>
      <c r="M48" s="11"/>
      <c r="N48" s="11"/>
      <c r="O48" s="11"/>
      <c r="P48" s="11"/>
      <c r="Q48" s="11"/>
      <c r="R48" s="11"/>
      <c r="S48" s="11"/>
      <c r="T48" s="11"/>
      <c r="U48" s="11"/>
      <c r="V48" s="11"/>
      <c r="W48" s="11"/>
      <c r="X48" s="12">
        <v>268494001</v>
      </c>
      <c r="Y48" s="11"/>
      <c r="Z48" s="20"/>
    </row>
    <row r="49" spans="1:29" ht="14.65" thickBot="1" x14ac:dyDescent="0.5">
      <c r="A49" s="136"/>
      <c r="B49" s="139"/>
      <c r="C49" s="139"/>
      <c r="D49" s="139"/>
      <c r="E49" s="139"/>
      <c r="F49" s="139"/>
      <c r="G49" s="139"/>
      <c r="H49" s="13" t="s">
        <v>37</v>
      </c>
      <c r="I49" s="14">
        <v>268494001</v>
      </c>
      <c r="J49" s="15">
        <v>1</v>
      </c>
      <c r="K49" s="14">
        <v>268494001</v>
      </c>
      <c r="L49" s="15"/>
      <c r="M49" s="15"/>
      <c r="N49" s="15"/>
      <c r="O49" s="15"/>
      <c r="P49" s="15"/>
      <c r="Q49" s="15"/>
      <c r="R49" s="15"/>
      <c r="S49" s="15"/>
      <c r="T49" s="15"/>
      <c r="U49" s="15"/>
      <c r="V49" s="15"/>
      <c r="W49" s="15"/>
      <c r="X49" s="14">
        <v>268494001</v>
      </c>
      <c r="Y49" s="15"/>
      <c r="Z49" s="21"/>
      <c r="AA49" s="5">
        <f>SUM(L49:Z49)</f>
        <v>268494001</v>
      </c>
    </row>
    <row r="50" spans="1:29" ht="14.65" thickBot="1" x14ac:dyDescent="0.5">
      <c r="A50" s="141"/>
      <c r="B50" s="142"/>
      <c r="C50" s="142"/>
      <c r="D50" s="142"/>
      <c r="E50" s="142"/>
      <c r="F50" s="142"/>
      <c r="G50" s="142"/>
      <c r="H50" s="16" t="s">
        <v>38</v>
      </c>
      <c r="I50" s="17"/>
      <c r="J50" s="17">
        <v>0</v>
      </c>
      <c r="K50" s="17">
        <v>0</v>
      </c>
      <c r="L50" s="17"/>
      <c r="M50" s="17"/>
      <c r="N50" s="17"/>
      <c r="O50" s="17"/>
      <c r="P50" s="17"/>
      <c r="Q50" s="17"/>
      <c r="R50" s="17"/>
      <c r="S50" s="17"/>
      <c r="T50" s="17"/>
      <c r="U50" s="17"/>
      <c r="V50" s="38">
        <v>96888986</v>
      </c>
      <c r="W50" s="17"/>
      <c r="X50" s="17"/>
      <c r="Y50" s="17"/>
      <c r="Z50" s="28"/>
      <c r="AA50" s="5">
        <f>SUM(L50:Z50)</f>
        <v>96888986</v>
      </c>
    </row>
    <row r="51" spans="1:29" ht="14.65" thickBot="1" x14ac:dyDescent="0.5">
      <c r="A51" s="128" t="s">
        <v>62</v>
      </c>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30"/>
    </row>
    <row r="52" spans="1:29" ht="26.55" customHeight="1" x14ac:dyDescent="0.45">
      <c r="A52" s="131" t="s">
        <v>25</v>
      </c>
      <c r="B52" s="133" t="s">
        <v>26</v>
      </c>
      <c r="C52" s="133" t="s">
        <v>4</v>
      </c>
      <c r="D52" s="133" t="s">
        <v>27</v>
      </c>
      <c r="E52" s="133" t="s">
        <v>28</v>
      </c>
      <c r="F52" s="133" t="s">
        <v>29</v>
      </c>
      <c r="G52" s="133"/>
      <c r="H52" s="133"/>
      <c r="I52" s="133" t="s">
        <v>5</v>
      </c>
      <c r="J52" s="133" t="s">
        <v>30</v>
      </c>
      <c r="K52" s="133" t="s">
        <v>31</v>
      </c>
      <c r="L52" s="8">
        <v>2021</v>
      </c>
      <c r="M52" s="8">
        <v>2021</v>
      </c>
      <c r="N52" s="8">
        <v>2021</v>
      </c>
      <c r="O52" s="8">
        <v>2021</v>
      </c>
      <c r="P52" s="8">
        <v>2021</v>
      </c>
      <c r="Q52" s="8">
        <v>2021</v>
      </c>
      <c r="R52" s="8">
        <v>2021</v>
      </c>
      <c r="S52" s="8">
        <v>2021</v>
      </c>
      <c r="T52" s="8">
        <v>2021</v>
      </c>
      <c r="U52" s="8">
        <v>2021</v>
      </c>
      <c r="V52" s="8">
        <v>2021</v>
      </c>
      <c r="W52" s="8">
        <v>2022</v>
      </c>
      <c r="X52" s="8">
        <v>2022</v>
      </c>
      <c r="Y52" s="8">
        <v>2022</v>
      </c>
      <c r="Z52" s="18">
        <v>2022</v>
      </c>
    </row>
    <row r="53" spans="1:29" ht="14.65" thickBot="1" x14ac:dyDescent="0.5">
      <c r="A53" s="132"/>
      <c r="B53" s="134"/>
      <c r="C53" s="134"/>
      <c r="D53" s="134"/>
      <c r="E53" s="134"/>
      <c r="F53" s="134"/>
      <c r="G53" s="134"/>
      <c r="H53" s="134"/>
      <c r="I53" s="134"/>
      <c r="J53" s="134"/>
      <c r="K53" s="134"/>
      <c r="L53" s="9">
        <v>2</v>
      </c>
      <c r="M53" s="9">
        <v>3</v>
      </c>
      <c r="N53" s="9">
        <v>4</v>
      </c>
      <c r="O53" s="9">
        <v>5</v>
      </c>
      <c r="P53" s="9">
        <v>6</v>
      </c>
      <c r="Q53" s="9">
        <v>7</v>
      </c>
      <c r="R53" s="9">
        <v>8</v>
      </c>
      <c r="S53" s="9">
        <v>9</v>
      </c>
      <c r="T53" s="9">
        <v>10</v>
      </c>
      <c r="U53" s="9">
        <v>11</v>
      </c>
      <c r="V53" s="9">
        <v>12</v>
      </c>
      <c r="W53" s="9">
        <v>1</v>
      </c>
      <c r="X53" s="9">
        <v>2</v>
      </c>
      <c r="Y53" s="9">
        <v>3</v>
      </c>
      <c r="Z53" s="19">
        <v>4</v>
      </c>
    </row>
    <row r="54" spans="1:29" ht="14.65" thickBot="1" x14ac:dyDescent="0.5">
      <c r="A54" s="135">
        <v>1</v>
      </c>
      <c r="B54" s="138" t="s">
        <v>63</v>
      </c>
      <c r="C54" s="138" t="s">
        <v>33</v>
      </c>
      <c r="D54" s="138" t="s">
        <v>64</v>
      </c>
      <c r="E54" s="138">
        <v>0</v>
      </c>
      <c r="F54" s="138" t="s">
        <v>35</v>
      </c>
      <c r="G54" s="138"/>
      <c r="H54" s="10" t="s">
        <v>36</v>
      </c>
      <c r="I54" s="11"/>
      <c r="J54" s="11"/>
      <c r="K54" s="11"/>
      <c r="L54" s="11"/>
      <c r="M54" s="11"/>
      <c r="N54" s="11"/>
      <c r="O54" s="11"/>
      <c r="P54" s="11"/>
      <c r="Q54" s="11"/>
      <c r="R54" s="11"/>
      <c r="S54" s="11"/>
      <c r="T54" s="11"/>
      <c r="U54" s="11"/>
      <c r="V54" s="12">
        <v>17030014</v>
      </c>
      <c r="W54" s="12">
        <v>18733015</v>
      </c>
      <c r="X54" s="12">
        <v>20436016</v>
      </c>
      <c r="Y54" s="12">
        <v>105586084</v>
      </c>
      <c r="Z54" s="26">
        <v>8515006</v>
      </c>
    </row>
    <row r="55" spans="1:29" ht="14.65" thickBot="1" x14ac:dyDescent="0.5">
      <c r="A55" s="136"/>
      <c r="B55" s="139"/>
      <c r="C55" s="139"/>
      <c r="D55" s="139"/>
      <c r="E55" s="139"/>
      <c r="F55" s="139"/>
      <c r="G55" s="139"/>
      <c r="H55" s="13" t="s">
        <v>37</v>
      </c>
      <c r="I55" s="14">
        <v>170300135</v>
      </c>
      <c r="J55" s="15">
        <v>1</v>
      </c>
      <c r="K55" s="14">
        <v>170300135</v>
      </c>
      <c r="L55" s="15"/>
      <c r="M55" s="15"/>
      <c r="N55" s="15"/>
      <c r="O55" s="15"/>
      <c r="P55" s="15"/>
      <c r="Q55" s="15"/>
      <c r="R55" s="15"/>
      <c r="S55" s="15"/>
      <c r="T55" s="15"/>
      <c r="U55" s="15"/>
      <c r="V55" s="14">
        <v>17030014</v>
      </c>
      <c r="W55" s="14">
        <v>18733015</v>
      </c>
      <c r="X55" s="14">
        <v>20436016</v>
      </c>
      <c r="Y55" s="14">
        <v>105586084</v>
      </c>
      <c r="Z55" s="27">
        <v>8515006</v>
      </c>
      <c r="AA55" s="5">
        <f>SUM(L55:Z55)</f>
        <v>170300135</v>
      </c>
    </row>
    <row r="56" spans="1:29" ht="14.65" thickBot="1" x14ac:dyDescent="0.5">
      <c r="A56" s="137"/>
      <c r="B56" s="140"/>
      <c r="C56" s="140"/>
      <c r="D56" s="140"/>
      <c r="E56" s="140"/>
      <c r="F56" s="140"/>
      <c r="G56" s="140"/>
      <c r="H56" s="29"/>
      <c r="I56" s="29"/>
      <c r="J56" s="29"/>
      <c r="K56" s="29"/>
      <c r="L56" s="29"/>
      <c r="M56" s="29"/>
      <c r="N56" s="29"/>
      <c r="O56" s="29"/>
      <c r="P56" s="29"/>
      <c r="Q56" s="29"/>
      <c r="R56" s="29"/>
      <c r="S56" s="29"/>
      <c r="T56" s="29"/>
      <c r="U56" s="29"/>
      <c r="V56" s="29"/>
      <c r="W56" s="29"/>
      <c r="X56" s="29"/>
      <c r="Y56" s="29"/>
      <c r="Z56" s="30"/>
      <c r="AA56" s="5">
        <f>SUM(L56:Z56)</f>
        <v>0</v>
      </c>
    </row>
    <row r="57" spans="1:29" x14ac:dyDescent="0.45">
      <c r="Z57" t="s">
        <v>65</v>
      </c>
      <c r="AA57" s="5">
        <f>+AA6+AA13+AA19+AA25+AA31+AA37+AA43+AA49+AA55</f>
        <v>26529124225</v>
      </c>
    </row>
    <row r="58" spans="1:29" x14ac:dyDescent="0.45">
      <c r="Z58" t="s">
        <v>66</v>
      </c>
      <c r="AA58" s="5">
        <f>+AA7+AA14+AA20+AA26+AA32+AA38+AA44+AA50+AA56</f>
        <v>15054920735.448879</v>
      </c>
      <c r="AB58" s="32"/>
      <c r="AC58" s="2"/>
    </row>
    <row r="59" spans="1:29" x14ac:dyDescent="0.45">
      <c r="AA59" s="31"/>
    </row>
    <row r="60" spans="1:29" x14ac:dyDescent="0.45">
      <c r="K60" s="37">
        <f>+K56+K50+K44+K38+K32+K26+K20+K14+K7</f>
        <v>12077264906</v>
      </c>
      <c r="Z60" t="s">
        <v>67</v>
      </c>
      <c r="AA60" s="5">
        <f>+AA57-AA37</f>
        <v>24697828071</v>
      </c>
      <c r="AB60" s="37">
        <v>24573731754</v>
      </c>
    </row>
    <row r="61" spans="1:29" x14ac:dyDescent="0.45">
      <c r="AA61" s="36">
        <f>+AA7+AA14+AA20+AA26+AA32+AB38+AA44+AA50+AA56</f>
        <v>13604381919.448879</v>
      </c>
    </row>
    <row r="62" spans="1:29" x14ac:dyDescent="0.45">
      <c r="Z62" t="s">
        <v>68</v>
      </c>
      <c r="AA62" s="35">
        <f>+AA61/AA60</f>
        <v>0.55083312914559646</v>
      </c>
    </row>
    <row r="63" spans="1:29" x14ac:dyDescent="0.45">
      <c r="AA63" s="34"/>
    </row>
  </sheetData>
  <mergeCells count="173">
    <mergeCell ref="A54:A56"/>
    <mergeCell ref="B54:B56"/>
    <mergeCell ref="C54:C56"/>
    <mergeCell ref="D54:D56"/>
    <mergeCell ref="E54:E56"/>
    <mergeCell ref="F54:F56"/>
    <mergeCell ref="G54:G56"/>
    <mergeCell ref="A48:A50"/>
    <mergeCell ref="B48:B50"/>
    <mergeCell ref="C48:C50"/>
    <mergeCell ref="D48:D50"/>
    <mergeCell ref="E48:E50"/>
    <mergeCell ref="F48:F50"/>
    <mergeCell ref="G48:G50"/>
    <mergeCell ref="A51:Z51"/>
    <mergeCell ref="A52:A53"/>
    <mergeCell ref="B52:B53"/>
    <mergeCell ref="C52:C53"/>
    <mergeCell ref="D52:D53"/>
    <mergeCell ref="E52:E53"/>
    <mergeCell ref="F52:F53"/>
    <mergeCell ref="G52:G53"/>
    <mergeCell ref="H52:H53"/>
    <mergeCell ref="I52:I53"/>
    <mergeCell ref="J52:J53"/>
    <mergeCell ref="K52:K53"/>
    <mergeCell ref="A42:A44"/>
    <mergeCell ref="B42:B44"/>
    <mergeCell ref="C42:C44"/>
    <mergeCell ref="D42:D44"/>
    <mergeCell ref="E42:E44"/>
    <mergeCell ref="F42:F44"/>
    <mergeCell ref="G42:G44"/>
    <mergeCell ref="A45:Z45"/>
    <mergeCell ref="A46:A47"/>
    <mergeCell ref="B46:B47"/>
    <mergeCell ref="C46:C47"/>
    <mergeCell ref="D46:D47"/>
    <mergeCell ref="E46:E47"/>
    <mergeCell ref="F46:F47"/>
    <mergeCell ref="G46:G47"/>
    <mergeCell ref="H46:H47"/>
    <mergeCell ref="I46:I47"/>
    <mergeCell ref="J46:J47"/>
    <mergeCell ref="K46:K47"/>
    <mergeCell ref="A36:A38"/>
    <mergeCell ref="B36:B38"/>
    <mergeCell ref="C36:C38"/>
    <mergeCell ref="D36:D38"/>
    <mergeCell ref="E36:E38"/>
    <mergeCell ref="F36:F38"/>
    <mergeCell ref="G36:G38"/>
    <mergeCell ref="A39:Z39"/>
    <mergeCell ref="A40:A41"/>
    <mergeCell ref="B40:B41"/>
    <mergeCell ref="C40:C41"/>
    <mergeCell ref="D40:D41"/>
    <mergeCell ref="E40:E41"/>
    <mergeCell ref="F40:F41"/>
    <mergeCell ref="G40:G41"/>
    <mergeCell ref="H40:H41"/>
    <mergeCell ref="I40:I41"/>
    <mergeCell ref="J40:J41"/>
    <mergeCell ref="K40:K41"/>
    <mergeCell ref="A30:A32"/>
    <mergeCell ref="B30:B32"/>
    <mergeCell ref="C30:C32"/>
    <mergeCell ref="D30:D32"/>
    <mergeCell ref="E30:E32"/>
    <mergeCell ref="F30:F32"/>
    <mergeCell ref="G30:G32"/>
    <mergeCell ref="A33:Z33"/>
    <mergeCell ref="A34:A35"/>
    <mergeCell ref="B34:B35"/>
    <mergeCell ref="C34:C35"/>
    <mergeCell ref="D34:D35"/>
    <mergeCell ref="E34:E35"/>
    <mergeCell ref="F34:F35"/>
    <mergeCell ref="G34:G35"/>
    <mergeCell ref="H34:H35"/>
    <mergeCell ref="I34:I35"/>
    <mergeCell ref="J34:J35"/>
    <mergeCell ref="K34:K35"/>
    <mergeCell ref="A24:A26"/>
    <mergeCell ref="B24:B26"/>
    <mergeCell ref="C24:C26"/>
    <mergeCell ref="D24:D26"/>
    <mergeCell ref="E24:E26"/>
    <mergeCell ref="F24:F26"/>
    <mergeCell ref="G24:G26"/>
    <mergeCell ref="A27:Z27"/>
    <mergeCell ref="A28:A29"/>
    <mergeCell ref="B28:B29"/>
    <mergeCell ref="C28:C29"/>
    <mergeCell ref="D28:D29"/>
    <mergeCell ref="E28:E29"/>
    <mergeCell ref="F28:F29"/>
    <mergeCell ref="G28:G29"/>
    <mergeCell ref="H28:H29"/>
    <mergeCell ref="I28:I29"/>
    <mergeCell ref="J28:J29"/>
    <mergeCell ref="K28:K29"/>
    <mergeCell ref="A18:A20"/>
    <mergeCell ref="B18:B20"/>
    <mergeCell ref="C18:C20"/>
    <mergeCell ref="D18:D20"/>
    <mergeCell ref="E18:E20"/>
    <mergeCell ref="F18:F20"/>
    <mergeCell ref="G18:G20"/>
    <mergeCell ref="A21:Z21"/>
    <mergeCell ref="A22:A23"/>
    <mergeCell ref="B22:B23"/>
    <mergeCell ref="C22:C23"/>
    <mergeCell ref="D22:D23"/>
    <mergeCell ref="E22:E23"/>
    <mergeCell ref="F22:F23"/>
    <mergeCell ref="G22:G23"/>
    <mergeCell ref="H22:H23"/>
    <mergeCell ref="I22:I23"/>
    <mergeCell ref="J22:J23"/>
    <mergeCell ref="K22:K23"/>
    <mergeCell ref="A15:Z15"/>
    <mergeCell ref="A16:A17"/>
    <mergeCell ref="B16:B17"/>
    <mergeCell ref="C16:C17"/>
    <mergeCell ref="D16:D17"/>
    <mergeCell ref="E16:E17"/>
    <mergeCell ref="F16:F17"/>
    <mergeCell ref="G16:G17"/>
    <mergeCell ref="H16:H17"/>
    <mergeCell ref="I16:I17"/>
    <mergeCell ref="J16:J17"/>
    <mergeCell ref="K16:K17"/>
    <mergeCell ref="J10:J11"/>
    <mergeCell ref="K10:K11"/>
    <mergeCell ref="A12:A14"/>
    <mergeCell ref="B12:B14"/>
    <mergeCell ref="C12:C14"/>
    <mergeCell ref="D12:D14"/>
    <mergeCell ref="E12:E14"/>
    <mergeCell ref="F12:F14"/>
    <mergeCell ref="G12:G14"/>
    <mergeCell ref="A10:A11"/>
    <mergeCell ref="B10:B11"/>
    <mergeCell ref="C10:C11"/>
    <mergeCell ref="D10:D11"/>
    <mergeCell ref="E10:E11"/>
    <mergeCell ref="F10:F11"/>
    <mergeCell ref="G10:G11"/>
    <mergeCell ref="H10:H11"/>
    <mergeCell ref="I10:I11"/>
    <mergeCell ref="A5:A7"/>
    <mergeCell ref="B5:B7"/>
    <mergeCell ref="C5:C7"/>
    <mergeCell ref="D5:D7"/>
    <mergeCell ref="E5:E7"/>
    <mergeCell ref="F5:F7"/>
    <mergeCell ref="G5:G7"/>
    <mergeCell ref="A8:Z8"/>
    <mergeCell ref="A9:Z9"/>
    <mergeCell ref="A1:Z1"/>
    <mergeCell ref="A2:Z2"/>
    <mergeCell ref="A3:A4"/>
    <mergeCell ref="B3:B4"/>
    <mergeCell ref="C3:C4"/>
    <mergeCell ref="D3:D4"/>
    <mergeCell ref="E3:E4"/>
    <mergeCell ref="F3:F4"/>
    <mergeCell ref="G3:G4"/>
    <mergeCell ref="H3:H4"/>
    <mergeCell ref="I3:I4"/>
    <mergeCell ref="J3:J4"/>
    <mergeCell ref="K3:K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BALANCE CANTIDADES</vt:lpstr>
      <vt:lpstr>Hoja1</vt:lpstr>
      <vt:lpstr>'BALANCE CANTIDADES'!Área_de_impresión</vt:lpstr>
      <vt:lpstr>'BALANCE CANTIDADES'!Print_Area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Daniela Duque G</cp:lastModifiedBy>
  <cp:lastPrinted>2025-02-17T15:45:34Z</cp:lastPrinted>
  <dcterms:created xsi:type="dcterms:W3CDTF">2021-10-29T03:11:05Z</dcterms:created>
  <dcterms:modified xsi:type="dcterms:W3CDTF">2025-02-17T15:57:44Z</dcterms:modified>
</cp:coreProperties>
</file>