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hams3\OneDrive\Escritorio\Juan Camilo Blandón Navarro\2020-11\"/>
    </mc:Choice>
  </mc:AlternateContent>
  <xr:revisionPtr revIDLastSave="0" documentId="13_ncr:1_{BAAFBF3A-8578-4EA8-BDCE-A169F8D3DAB4}" xr6:coauthVersionLast="45" xr6:coauthVersionMax="45" xr10:uidLastSave="{00000000-0000-0000-0000-000000000000}"/>
  <bookViews>
    <workbookView xWindow="-120" yWindow="-120" windowWidth="20730" windowHeight="11160" xr2:uid="{00000000-000D-0000-FFFF-FFFF00000000}"/>
  </bookViews>
  <sheets>
    <sheet name="S-GOBIERNO" sheetId="1" r:id="rId1"/>
    <sheet name="EDUCACIÓN" sheetId="2" r:id="rId2"/>
    <sheet name="GERENCIA AFRO" sheetId="3" r:id="rId3"/>
    <sheet name="DAPARD" sheetId="4" r:id="rId4"/>
    <sheet name="S-AGRICULTURA" sheetId="5" r:id="rId5"/>
    <sheet name="GERENCIA IAJ" sheetId="6" r:id="rId6"/>
    <sheet name="GERENCIA MANÁ" sheetId="7" r:id="rId7"/>
    <sheet name="GERENCIA DE SE.PUB." sheetId="8" r:id="rId8"/>
    <sheet name="SEC. MUJERES" sheetId="9" r:id="rId9"/>
    <sheet name="GERENCIA PAZ Y POS." sheetId="10" r:id="rId10"/>
    <sheet name="SEC. PRODUCTIVIDAD" sheetId="11" r:id="rId11"/>
    <sheet name="SEC. SALUD" sheetId="12" r:id="rId12"/>
    <sheet name="SEC. PARTICIPACIÓN" sheetId="13" r:id="rId13"/>
    <sheet name="GERENCIA INDÍGENA" sheetId="14" r:id="rId14"/>
    <sheet name="SEC. INFRAESTRUCTURA" sheetId="15" r:id="rId15"/>
    <sheet name="SEC. MINAS" sheetId="16" r:id="rId16"/>
    <sheet name="VIVA" sheetId="17" r:id="rId17"/>
    <sheet name="INST. CULTURA Y P." sheetId="18" r:id="rId18"/>
    <sheet name="INDEPORTES" sheetId="19" r:id="rId19"/>
    <sheet name="SEC. MEDIO AMBIENTE" sheetId="20" r:id="rId20"/>
    <sheet name="VALIDADORES" sheetId="22" state="hidden" r:id="rId21"/>
  </sheets>
  <externalReferences>
    <externalReference r:id="rId22"/>
  </externalReferences>
  <definedNames>
    <definedName name="_xlnm._FilterDatabase" localSheetId="0" hidden="1">'S-GOBIERNO'!$A$7:$S$30</definedName>
    <definedName name="ASISTENCIA">VALIDADORES!$I$3:$I$9</definedName>
    <definedName name="ATENCIÓN">VALIDADORES!$H$3</definedName>
    <definedName name="COM_1">'S-GOBIERNO'!$D$8</definedName>
    <definedName name="COM_10">'S-GOBIERNO'!$D$17</definedName>
    <definedName name="COM_11">'S-GOBIERNO'!$D$18</definedName>
    <definedName name="COM_13">'S-GOBIERNO'!$D$19</definedName>
    <definedName name="COM_14">'S-GOBIERNO'!$D$20</definedName>
    <definedName name="COM_15">'S-GOBIERNO'!$D$21</definedName>
    <definedName name="COM_16">'S-GOBIERNO'!$D$22</definedName>
    <definedName name="COM_17">'S-GOBIERNO'!$D$23</definedName>
    <definedName name="COM_18">'S-GOBIERNO'!$D$24</definedName>
    <definedName name="COM_19">'S-GOBIERNO'!$D$25</definedName>
    <definedName name="COM_2">'S-GOBIERNO'!$D$9</definedName>
    <definedName name="COM_20">'S-GOBIERNO'!$D$26</definedName>
    <definedName name="COM_21">'S-GOBIERNO'!$D$28</definedName>
    <definedName name="COM_22">'S-GOBIERNO'!$D$29</definedName>
    <definedName name="COM_23">'S-GOBIERNO'!$D$30</definedName>
    <definedName name="COM_24">'S-GOBIERNO'!$D$27</definedName>
    <definedName name="COM_3">'S-GOBIERNO'!$D$10</definedName>
    <definedName name="COM_4">'S-GOBIERNO'!$D$11</definedName>
    <definedName name="COM_5">'S-GOBIERNO'!$D$12</definedName>
    <definedName name="COM_6">'S-GOBIERNO'!$D$13</definedName>
    <definedName name="COM_7">'S-GOBIERNO'!$D$14</definedName>
    <definedName name="COM_8">'S-GOBIERNO'!$D$15</definedName>
    <definedName name="COM_9">'S-GOBIERNO'!$D$16</definedName>
    <definedName name="COMPONENTE">VALIDADORES!$G$2:$K$2</definedName>
    <definedName name="D_21">VALIDADORES!$D$21</definedName>
    <definedName name="DER.">'[1]S-GOBIERNO'!$E$17</definedName>
    <definedName name="DER_1">'S-GOBIERNO'!$E$8</definedName>
    <definedName name="DER_10">'S-GOBIERNO'!$E$17</definedName>
    <definedName name="DER_11">'S-GOBIERNO'!$E$18</definedName>
    <definedName name="DER_13">'S-GOBIERNO'!$E$19</definedName>
    <definedName name="DER_14">'S-GOBIERNO'!$E$20</definedName>
    <definedName name="DER_15">'S-GOBIERNO'!$E$21</definedName>
    <definedName name="DER_16">'S-GOBIERNO'!$E$22</definedName>
    <definedName name="DER_17">'S-GOBIERNO'!$E$23</definedName>
    <definedName name="DER_18">'S-GOBIERNO'!$E$24</definedName>
    <definedName name="DER_19">'S-GOBIERNO'!$E$25</definedName>
    <definedName name="DER_2">'S-GOBIERNO'!$E$9</definedName>
    <definedName name="DER_20">'S-GOBIERNO'!$E$26</definedName>
    <definedName name="DER_21">'S-GOBIERNO'!$E$28</definedName>
    <definedName name="DER_22">'S-GOBIERNO'!$E$29</definedName>
    <definedName name="DER_23">'S-GOBIERNO'!$E$30</definedName>
    <definedName name="DER_24">'S-GOBIERNO'!$E$27</definedName>
    <definedName name="DER_3">'S-GOBIERNO'!$E$10</definedName>
    <definedName name="DER_4">'S-GOBIERNO'!$E$11</definedName>
    <definedName name="DER_5">'S-GOBIERNO'!$E$12</definedName>
    <definedName name="DER_6">'S-GOBIERNO'!$E$13</definedName>
    <definedName name="DER_7">'S-GOBIERNO'!$E$14</definedName>
    <definedName name="DER_8">'S-GOBIERNO'!$E$15</definedName>
    <definedName name="DER_9">'S-GOBIERNO'!$E$16</definedName>
    <definedName name="Educación">VALIDADORES!$I$16</definedName>
    <definedName name="Generación_de_Ingresos">VALIDADORES!$I$17</definedName>
    <definedName name="Información">VALIDADORES!$H$12</definedName>
    <definedName name="LINEA_1">'S-GOBIERNO'!$A$8</definedName>
    <definedName name="LÍNEA_ESTRATÉGICA_1_NUESTRA_GENTE">VALIDADORES!$G$23:$G$30</definedName>
    <definedName name="LÍNEA_ESTRATÉGICA_2_NUESTRA_ECONOMÍA">VALIDADORES!$H$23:$H$29</definedName>
    <definedName name="LÍNEA_ESTRATÉGICA_3_NUESTRO_PLANETA">VALIDADORES!$I$23:$I$28</definedName>
    <definedName name="LÍNEA_ESTRATÉGICA_4_NUESTRA_VIDA">VALIDADORES!$J$23:$J$26</definedName>
    <definedName name="LÍNEA_ESTRATÉGICA_5_NUESTRA_GOBERNANZA">VALIDADORES!$K$23:$K$29</definedName>
    <definedName name="LINEA1">'S-GOBIERNO'!$A$8</definedName>
    <definedName name="LINEA10">'S-GOBIERNO'!$A$17</definedName>
    <definedName name="LINEA11">'S-GOBIERNO'!$A$18</definedName>
    <definedName name="LINEA13">'S-GOBIERNO'!$A$19</definedName>
    <definedName name="LINEA14">'S-GOBIERNO'!$A$20</definedName>
    <definedName name="LINEA15">'S-GOBIERNO'!$A$21</definedName>
    <definedName name="LINEA16">'S-GOBIERNO'!$A$22</definedName>
    <definedName name="LINEA17">'S-GOBIERNO'!$A$23</definedName>
    <definedName name="LINEA18">'S-GOBIERNO'!$A$24</definedName>
    <definedName name="LINEA19">'S-GOBIERNO'!$A$25</definedName>
    <definedName name="LINEA2">'S-GOBIERNO'!$A$9</definedName>
    <definedName name="LINEA20">'S-GOBIERNO'!$A$26</definedName>
    <definedName name="LINEA21">'S-GOBIERNO'!$A$28</definedName>
    <definedName name="LINEA3">'S-GOBIERNO'!$A$10</definedName>
    <definedName name="LINEA4">'S-GOBIERNO'!$A$11</definedName>
    <definedName name="LINEA5">'S-GOBIERNO'!$A$12</definedName>
    <definedName name="LINEA6">'S-GOBIERNO'!$A$13</definedName>
    <definedName name="LINEA7">'S-GOBIERNO'!$A$14</definedName>
    <definedName name="LINEA8">'S-GOBIERNO'!$A$15</definedName>
    <definedName name="LINEA9">'S-GOBIERNO'!$A$16</definedName>
    <definedName name="LINEAS">VALIDADORES!$D$22:$D$26</definedName>
    <definedName name="LINEAS_PLAN">VALIDADORES!$D$21</definedName>
    <definedName name="MED_1">'S-GOBIERNO'!$F$8</definedName>
    <definedName name="PREVENCIÓN">VALIDADORES!$G$3</definedName>
    <definedName name="Prevención_Urgente">VALIDADORES!$G$12:$G$15</definedName>
    <definedName name="PREVENCION_Y_PROTECCIÓN">VALIDADORES!$G$3</definedName>
    <definedName name="PREVENCIONPYPROTECCIÓN">VALIDADORES!$G$3</definedName>
    <definedName name="PREVENCIONYPROTECCIÓN">VALIDADORES!$G$3</definedName>
    <definedName name="REPARACIÓN_INTEGRAL">VALIDADORES!$J$3</definedName>
    <definedName name="Reparación_Integral_">VALIDADORES!$J$12:$J$15</definedName>
    <definedName name="Salud">VALIDADORES!$I$15</definedName>
    <definedName name="SECTOR">VALIDADORES!$B$2:$B$19</definedName>
    <definedName name="Seguridad_Alimentaria">VALIDADORES!$I$18</definedName>
    <definedName name="Subsistencia_Mínima">VALIDADORES!$I$12:$I$13</definedName>
    <definedName name="TRANSVERSAL">VALIDADORES!$K$3</definedName>
    <definedName name="Transversal_">VALIDADORES!$K$12:$K$14</definedName>
    <definedName name="Vida_Integridad_Libertad_Seguridad">VALIDADORES!$G$12:$G$15</definedName>
    <definedName name="Vivienda">VALIDADORES!$I$14</definedName>
  </definedNames>
  <calcPr calcId="181029" concurrentCalc="0"/>
</workbook>
</file>

<file path=xl/calcChain.xml><?xml version="1.0" encoding="utf-8"?>
<calcChain xmlns="http://schemas.openxmlformats.org/spreadsheetml/2006/main">
  <c r="G46" i="2" l="1"/>
  <c r="G37" i="2"/>
  <c r="G29" i="2"/>
  <c r="G25" i="2"/>
  <c r="G22" i="2"/>
  <c r="G10" i="2"/>
  <c r="G9" i="2"/>
  <c r="G8" i="2"/>
  <c r="M12" i="5"/>
  <c r="M8" i="7"/>
  <c r="M10" i="7"/>
  <c r="M8" i="8"/>
  <c r="M9" i="8"/>
  <c r="M10" i="8"/>
  <c r="M11" i="8"/>
  <c r="M8" i="17"/>
  <c r="M9" i="17"/>
  <c r="M10" i="17"/>
  <c r="M11" i="17"/>
  <c r="K11" i="17"/>
  <c r="K10" i="17"/>
  <c r="K9" i="17"/>
  <c r="K8" i="17"/>
  <c r="K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Autor</author>
  </authors>
  <commentList>
    <comment ref="P7" authorId="0" shapeId="0" xr:uid="{00000000-0006-0000-0000-000001000000}">
      <text>
        <r>
          <rPr>
            <sz val="11"/>
            <color rgb="FF000000"/>
            <rFont val="Calibri"/>
            <family val="2"/>
          </rPr>
          <t>SoniMiCifuC:
Se deja al final, ya que el presupuesto corresponde al programa.
Según el banco de proyectos</t>
        </r>
      </text>
    </comment>
    <comment ref="Q7" authorId="0" shapeId="0" xr:uid="{00000000-0006-0000-0000-000002000000}">
      <text>
        <r>
          <rPr>
            <sz val="11"/>
            <color rgb="FF000000"/>
            <rFont val="Calibri"/>
            <family val="2"/>
          </rPr>
          <t>SoniMiCifuC:
Se sugiere no incluir estos campos en la fase de alistamiento.</t>
        </r>
      </text>
    </comment>
    <comment ref="F8" authorId="1" shapeId="0" xr:uid="{CAAFE2FF-4426-4650-A333-53AF9F2DF633}">
      <text>
        <r>
          <rPr>
            <b/>
            <sz val="9"/>
            <color indexed="81"/>
            <rFont val="Tahoma"/>
            <family val="2"/>
          </rPr>
          <t>Autor:</t>
        </r>
        <r>
          <rPr>
            <sz val="9"/>
            <color indexed="81"/>
            <rFont val="Tahoma"/>
            <family val="2"/>
          </rPr>
          <t xml:space="preserve">
Se sugiere incluir prevencion temprana</t>
        </r>
      </text>
    </comment>
    <comment ref="S10" authorId="0" shapeId="0" xr:uid="{00000000-0006-0000-0000-000004000000}">
      <text>
        <r>
          <rPr>
            <sz val="11"/>
            <color rgb="FF000000"/>
            <rFont val="Calibri"/>
            <family val="2"/>
          </rPr>
          <t>FUNDACION:
definir ajuste, con base no a los funcionarrios, sino a las victimas</t>
        </r>
      </text>
    </comment>
    <comment ref="F17" authorId="1" shapeId="0" xr:uid="{9EBFC056-0132-4CCE-953B-2FEC86D764CC}">
      <text>
        <r>
          <rPr>
            <b/>
            <sz val="9"/>
            <color indexed="81"/>
            <rFont val="Tahoma"/>
            <family val="2"/>
          </rPr>
          <t>Autor:</t>
        </r>
        <r>
          <rPr>
            <sz val="9"/>
            <color indexed="81"/>
            <rFont val="Tahoma"/>
            <family val="2"/>
          </rPr>
          <t xml:space="preserve">
Consultar, para su definición</t>
        </r>
      </text>
    </comment>
    <comment ref="S19" authorId="0" shapeId="0" xr:uid="{00000000-0006-0000-0000-000006000000}">
      <text>
        <r>
          <rPr>
            <sz val="11"/>
            <color rgb="FF000000"/>
            <rFont val="Calibri"/>
            <family val="2"/>
          </rPr>
          <t>FUNDACION:
consultar información</t>
        </r>
      </text>
    </comment>
    <comment ref="F26" authorId="1" shapeId="0" xr:uid="{8D6C6EAB-A519-4244-86E4-65B8EA466173}">
      <text>
        <r>
          <rPr>
            <b/>
            <sz val="9"/>
            <color indexed="81"/>
            <rFont val="Tahoma"/>
            <family val="2"/>
          </rPr>
          <t>Autor:</t>
        </r>
        <r>
          <rPr>
            <sz val="9"/>
            <color indexed="81"/>
            <rFont val="Tahoma"/>
            <family val="2"/>
          </rPr>
          <t xml:space="preserve">
Prevención temprana</t>
        </r>
      </text>
    </comment>
    <comment ref="F27" authorId="1" shapeId="0" xr:uid="{2FD4F441-6E59-44C4-9CA5-CBD57BFE39D4}">
      <text>
        <r>
          <rPr>
            <b/>
            <sz val="9"/>
            <color indexed="81"/>
            <rFont val="Tahoma"/>
            <family val="2"/>
          </rPr>
          <t>Autor:</t>
        </r>
        <r>
          <rPr>
            <sz val="9"/>
            <color indexed="81"/>
            <rFont val="Tahoma"/>
            <family val="2"/>
          </rPr>
          <t xml:space="preserve">
Prevención temprana</t>
        </r>
      </text>
    </comment>
    <comment ref="F30" authorId="1" shapeId="0" xr:uid="{BE581E26-4335-4B9E-8AD7-A3137888A387}">
      <text>
        <r>
          <rPr>
            <b/>
            <sz val="9"/>
            <color indexed="81"/>
            <rFont val="Tahoma"/>
            <family val="2"/>
          </rPr>
          <t>Autor:</t>
        </r>
        <r>
          <rPr>
            <sz val="9"/>
            <color indexed="81"/>
            <rFont val="Tahoma"/>
            <family val="2"/>
          </rPr>
          <t xml:space="preserve">
Prevención temprana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A00-000001000000}">
      <text>
        <r>
          <rPr>
            <sz val="11"/>
            <color rgb="FF000000"/>
            <rFont val="Calibri"/>
            <family val="2"/>
          </rPr>
          <t>SoniMiCifuC:
Se deja al final, ya que el presupuesto corresponde al programa.</t>
        </r>
      </text>
    </comment>
    <comment ref="Q7" authorId="0" shapeId="0" xr:uid="{00000000-0006-0000-0A00-000002000000}">
      <text>
        <r>
          <rPr>
            <sz val="11"/>
            <color rgb="FF000000"/>
            <rFont val="Calibri"/>
            <family val="2"/>
          </rPr>
          <t>SoniMiCifuC:
Se sugiere no incluir estos campos en la fase de alistamiento.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B00-000001000000}">
      <text>
        <r>
          <rPr>
            <sz val="11"/>
            <color rgb="FF000000"/>
            <rFont val="Calibri"/>
            <family val="2"/>
          </rPr>
          <t>SoniMiCifuC:
Se deja al final, ya que el presupuesto corresponde al programa.</t>
        </r>
      </text>
    </comment>
    <comment ref="Q7" authorId="0" shapeId="0" xr:uid="{00000000-0006-0000-0B00-000002000000}">
      <text>
        <r>
          <rPr>
            <sz val="11"/>
            <color rgb="FF000000"/>
            <rFont val="Calibri"/>
            <family val="2"/>
          </rPr>
          <t>SoniMiCifuC:
Se sugiere no incluir estos campos en la fase de alistamiento.</t>
        </r>
      </text>
    </comment>
    <comment ref="K8" authorId="0" shapeId="0" xr:uid="{00000000-0006-0000-0B00-000003000000}">
      <text>
        <r>
          <rPr>
            <sz val="11"/>
            <color rgb="FF000000"/>
            <rFont val="Calibri"/>
            <family val="2"/>
          </rPr>
          <t>ALINA MARIA RESTREPO PUERTA:
Anualmente el Departamento realizara 2,200 atenciones, las demas corresponden a concurrencia del Ministerio.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C00-000001000000}">
      <text>
        <r>
          <rPr>
            <sz val="11"/>
            <color rgb="FF000000"/>
            <rFont val="Calibri"/>
            <family val="2"/>
          </rPr>
          <t>SoniMiCifuC:
Se deja al final, ya que el presupuesto corresponde al programa.</t>
        </r>
      </text>
    </comment>
    <comment ref="Q7" authorId="0" shapeId="0" xr:uid="{00000000-0006-0000-0C00-000002000000}">
      <text>
        <r>
          <rPr>
            <sz val="11"/>
            <color rgb="FF000000"/>
            <rFont val="Calibri"/>
            <family val="2"/>
          </rPr>
          <t>SoniMiCifuC:
Se sugiere no incluir estos campos en la fase de alistamiento.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D00-000001000000}">
      <text>
        <r>
          <rPr>
            <sz val="11"/>
            <color rgb="FF000000"/>
            <rFont val="Calibri"/>
            <family val="2"/>
          </rPr>
          <t>SoniMiCifuC:
Se deja al final, ya que el presupuesto corresponde al programa.
Según el banco de proyectos</t>
        </r>
      </text>
    </comment>
    <comment ref="Q7" authorId="0" shapeId="0" xr:uid="{00000000-0006-0000-0D00-000002000000}">
      <text>
        <r>
          <rPr>
            <sz val="11"/>
            <color rgb="FF000000"/>
            <rFont val="Calibri"/>
            <family val="2"/>
          </rPr>
          <t>SoniMiCifuC:
Se sugiere no incluir estos campos en la fase de alistamiento.</t>
        </r>
      </text>
    </comment>
    <comment ref="F8" authorId="0" shapeId="0" xr:uid="{00000000-0006-0000-0D00-000003000000}">
      <text>
        <r>
          <rPr>
            <sz val="11"/>
            <color rgb="FF000000"/>
            <rFont val="Calibri"/>
            <family val="2"/>
          </rPr>
          <t>FUNDACION:
Se sugiere incluir prevencion temprana</t>
        </r>
      </text>
    </comment>
    <comment ref="S10" authorId="0" shapeId="0" xr:uid="{00000000-0006-0000-0D00-000004000000}">
      <text>
        <r>
          <rPr>
            <sz val="11"/>
            <color rgb="FF000000"/>
            <rFont val="Calibri"/>
            <family val="2"/>
          </rPr>
          <t>FUNDACION:
definir ajuste, con base no a los funcionarrios, sino a las victimas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E00-000001000000}">
      <text>
        <r>
          <rPr>
            <sz val="11"/>
            <color rgb="FF000000"/>
            <rFont val="Calibri"/>
            <family val="2"/>
          </rPr>
          <t>SoniMiCifuC:
Se deja al final, ya que el presupuesto corresponde al programa.</t>
        </r>
      </text>
    </comment>
    <comment ref="Q7" authorId="0" shapeId="0" xr:uid="{00000000-0006-0000-0E00-000002000000}">
      <text>
        <r>
          <rPr>
            <sz val="11"/>
            <color rgb="FF000000"/>
            <rFont val="Calibri"/>
            <family val="2"/>
          </rPr>
          <t>SoniMiCifuC:
Se sugiere no incluir estos campos en la fase de alistamiento.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F00-000001000000}">
      <text>
        <r>
          <rPr>
            <sz val="11"/>
            <color rgb="FF000000"/>
            <rFont val="Calibri"/>
            <family val="2"/>
          </rPr>
          <t>SoniMiCifuC:
Se deja al final, ya que el presupuesto corresponde al programa.
Según el banco de proyectos</t>
        </r>
      </text>
    </comment>
    <comment ref="Q7" authorId="0" shapeId="0" xr:uid="{00000000-0006-0000-0F00-000002000000}">
      <text>
        <r>
          <rPr>
            <sz val="11"/>
            <color rgb="FF000000"/>
            <rFont val="Calibri"/>
            <family val="2"/>
          </rPr>
          <t>SoniMiCifuC:
Se sugiere no incluir estos campos en la fase de alistamiento.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1000-000001000000}">
      <text>
        <r>
          <rPr>
            <sz val="11"/>
            <color rgb="FF000000"/>
            <rFont val="Calibri"/>
            <family val="2"/>
          </rPr>
          <t>SoniMiCifuC:
Se deja al final, ya que el presupuesto corresponde al programa.</t>
        </r>
      </text>
    </comment>
    <comment ref="Q7" authorId="0" shapeId="0" xr:uid="{00000000-0006-0000-1000-000002000000}">
      <text>
        <r>
          <rPr>
            <sz val="11"/>
            <color rgb="FF000000"/>
            <rFont val="Calibri"/>
            <family val="2"/>
          </rPr>
          <t>SoniMiCifuC:
Se sugiere no incluir estos campos en la fase de alistamiento.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1100-000001000000}">
      <text>
        <r>
          <rPr>
            <sz val="11"/>
            <color rgb="FF000000"/>
            <rFont val="Calibri"/>
            <family val="2"/>
          </rPr>
          <t>SoniMiCifuC:
Se deja al final, ya que el presupuesto corresponde al programa.</t>
        </r>
      </text>
    </comment>
    <comment ref="Q7" authorId="0" shapeId="0" xr:uid="{00000000-0006-0000-1100-000002000000}">
      <text>
        <r>
          <rPr>
            <sz val="11"/>
            <color rgb="FF000000"/>
            <rFont val="Calibri"/>
            <family val="2"/>
          </rPr>
          <t>SoniMiCifuC:
Se sugiere no incluir estos campos en la fase de alistamiento.</t>
        </r>
      </text>
    </comment>
    <comment ref="G8" authorId="0" shapeId="0" xr:uid="{00000000-0006-0000-1100-000003000000}">
      <text>
        <r>
          <rPr>
            <sz val="11"/>
            <color rgb="FF000000"/>
            <rFont val="Calibri"/>
            <family val="2"/>
          </rPr>
          <t>Juan Camilo Blandón Navarro:
Verificar el archivo nombrado Ficha Departamental diagnostica de Antioquia, en caso de no encontrar la información ahí, por favor comunicarse con el Equipo de Víctimas</t>
        </r>
      </text>
    </comment>
    <comment ref="H8" authorId="0" shapeId="0" xr:uid="{00000000-0006-0000-1100-000004000000}">
      <text>
        <r>
          <rPr>
            <sz val="11"/>
            <color rgb="FF000000"/>
            <rFont val="Calibri"/>
            <family val="2"/>
          </rPr>
          <t>Juan Camilo Blandón Navarro:
Se debe de asociar uno de los indicadores de resultado que estan en la lista desplegable, para el caso de este componente, derecho y medida es el de Victimas que han superado la condición de vulnerabilidad</t>
        </r>
      </text>
    </comment>
    <comment ref="I8" authorId="0" shapeId="0" xr:uid="{00000000-0006-0000-1100-000005000000}">
      <text>
        <r>
          <rPr>
            <sz val="11"/>
            <color rgb="FF000000"/>
            <rFont val="Calibri"/>
            <family val="2"/>
          </rPr>
          <t>Juan Camilo Blandón Navarro:
¿Este no es el programa N° 1 ?</t>
        </r>
      </text>
    </comment>
    <comment ref="R8" authorId="0" shapeId="0" xr:uid="{00000000-0006-0000-1100-000006000000}">
      <text>
        <r>
          <rPr>
            <sz val="11"/>
            <color rgb="FF000000"/>
            <rFont val="Calibri"/>
            <family val="2"/>
          </rPr>
          <t>Juan Camilo Blandón Navarro:
Verificar el que se encuentra asociado en el Plan de Desarrollo Departamento</t>
        </r>
      </text>
    </comment>
    <comment ref="S8" authorId="0" shapeId="0" xr:uid="{00000000-0006-0000-1100-000007000000}">
      <text>
        <r>
          <rPr>
            <sz val="11"/>
            <color rgb="FF000000"/>
            <rFont val="Calibri"/>
            <family val="2"/>
          </rPr>
          <t>Juan Camilo Blandón Navarro:
Aparte de las acciones contempladas que se llevarán a cabo por la entidad, se debe de anexar alguna de las acciones que se asocian al componente, derecho y medida en la hoja de GUIA en la columna D</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1200-000001000000}">
      <text>
        <r>
          <rPr>
            <sz val="11"/>
            <color rgb="FF000000"/>
            <rFont val="Calibri"/>
            <family val="2"/>
          </rPr>
          <t>SoniMiCifuC:
Se deja al final, ya que el presupuesto corresponde al programa.
Según el banco de proyectos</t>
        </r>
      </text>
    </comment>
    <comment ref="Q7" authorId="0" shapeId="0" xr:uid="{00000000-0006-0000-1200-000002000000}">
      <text>
        <r>
          <rPr>
            <sz val="11"/>
            <color rgb="FF000000"/>
            <rFont val="Calibri"/>
            <family val="2"/>
          </rPr>
          <t>SoniMiCifuC:
Se sugiere no incluir estos campos en la fase de alistamiento.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1300-000001000000}">
      <text>
        <r>
          <rPr>
            <sz val="11"/>
            <color rgb="FF000000"/>
            <rFont val="Calibri"/>
            <family val="2"/>
          </rPr>
          <t>SoniMiCifuC:
Se deja al final, ya que el presupuesto corresponde al programa.
Según el banco de proyectos</t>
        </r>
      </text>
    </comment>
    <comment ref="Q7" authorId="0" shapeId="0" xr:uid="{00000000-0006-0000-1300-000002000000}">
      <text>
        <r>
          <rPr>
            <sz val="11"/>
            <color rgb="FF000000"/>
            <rFont val="Calibri"/>
            <family val="2"/>
          </rPr>
          <t>SoniMiCifuC:
Se sugiere no incluir estos campos en la fase de alistamiento.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P7" authorId="0" shapeId="0" xr:uid="{00000000-0006-0000-0100-000001000000}">
      <text>
        <r>
          <rPr>
            <sz val="11"/>
            <color rgb="FF000000"/>
            <rFont val="Calibri"/>
            <family val="2"/>
          </rPr>
          <t>SoniMiCifuC:
Se deja al final, ya que el presupuesto corresponde al programa.</t>
        </r>
      </text>
    </comment>
    <comment ref="R7" authorId="0" shapeId="0" xr:uid="{00000000-0006-0000-0100-000002000000}">
      <text>
        <r>
          <rPr>
            <sz val="11"/>
            <color rgb="FF000000"/>
            <rFont val="Calibri"/>
            <family val="2"/>
          </rPr>
          <t>SoniMiCifuC:
Se sugiere no incluir estos campos en la fase de alistamiento.</t>
        </r>
      </text>
    </comment>
    <comment ref="G8" authorId="0" shapeId="0" xr:uid="{E20F7B5F-1ADE-423A-9E19-F0D26712EB42}">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K8" authorId="0" shapeId="0" xr:uid="{D1759039-0EAD-432B-AA02-5C1D353CF024}">
      <text>
        <r>
          <rPr>
            <sz val="11"/>
            <color rgb="FF000000"/>
            <rFont val="Calibri"/>
            <family val="2"/>
          </rPr>
          <t xml:space="preserve">Rafael:
Población estudiantil oficial caracterizada como víctima Matricula SIMAT Mayo 30 del 2020, cruce con víctimas
</t>
        </r>
      </text>
    </comment>
    <comment ref="G9" authorId="0" shapeId="0" xr:uid="{066B39AF-1485-42A3-A0D8-54A8DB1DF16A}">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G10" authorId="0" shapeId="0" xr:uid="{74CCD7FE-EC7E-4960-A94D-D0F9AC62E5B2}">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P13" authorId="1" shapeId="0" xr:uid="{5D45D99A-9663-4947-92CA-2B93D9BBF79B}">
      <text>
        <r>
          <rPr>
            <sz val="9"/>
            <color indexed="81"/>
            <rFont val="Tahoma"/>
            <family val="2"/>
          </rPr>
          <t>En el proyecto estan relacionando tambien el indicador de resultado: 410108_Tasa de analfabetismo de Antioquia en personas de 15 años y más. Deben retirarlo</t>
        </r>
      </text>
    </comment>
    <comment ref="P14" authorId="1" shapeId="0" xr:uid="{F64F979D-EBC8-461C-8697-3CAEAED04A4D}">
      <text>
        <r>
          <rPr>
            <sz val="9"/>
            <color indexed="81"/>
            <rFont val="Tahoma"/>
            <family val="2"/>
          </rPr>
          <t xml:space="preserve">Como indicador tiene: "Nivel de matrícula atendida" y no lo encuentro en la base de datos de indicadores ni de producto ni de resultado.
</t>
        </r>
      </text>
    </comment>
    <comment ref="P15" authorId="1" shapeId="0" xr:uid="{C44795FB-06BD-4A85-A160-645B8526F801}">
      <text>
        <r>
          <rPr>
            <sz val="9"/>
            <color indexed="81"/>
            <rFont val="Tahoma"/>
            <family val="2"/>
          </rPr>
          <t xml:space="preserve">No tengo este proyecto
</t>
        </r>
      </text>
    </comment>
    <comment ref="P16" authorId="1" shapeId="0" xr:uid="{6BD88016-C3DD-462F-9B8A-E6B9D35DE6C7}">
      <text>
        <r>
          <rPr>
            <sz val="9"/>
            <color indexed="81"/>
            <rFont val="Tahoma"/>
            <family val="2"/>
          </rPr>
          <t>Como indicador tiene: "Nivel de matrícula atendida" y no lo encuentro en la base de datos de indicadores ni de producto ni de resultado.</t>
        </r>
        <r>
          <rPr>
            <b/>
            <sz val="9"/>
            <color indexed="81"/>
            <rFont val="Tahoma"/>
            <family val="2"/>
          </rPr>
          <t xml:space="preserve">
</t>
        </r>
      </text>
    </comment>
    <comment ref="P17" authorId="1" shapeId="0" xr:uid="{2941AC6F-3CF5-44A2-997B-B5581136E443}">
      <text>
        <r>
          <rPr>
            <sz val="9"/>
            <color indexed="81"/>
            <rFont val="Tahoma"/>
            <family val="2"/>
          </rPr>
          <t>Tienen relacionado comol indicador: "Tasa de cobertura bruta por niveles-año 2019". No lo encuentro como indicador de producto, ni como indicador de resultado</t>
        </r>
      </text>
    </comment>
    <comment ref="G22" authorId="0" shapeId="0" xr:uid="{BE5BE220-E1FE-43EC-9FE9-3BFEDC80A074}">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G25" authorId="0" shapeId="0" xr:uid="{471A1F57-F752-4836-B0F4-E203AA96A753}">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G29" authorId="0" shapeId="0" xr:uid="{3A3DBFEC-0455-49D5-BBFD-DFCEB87BB7A6}">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G37" authorId="0" shapeId="0" xr:uid="{5E532BA7-3DF6-4DEE-AFFA-D08CC2F2B055}">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 ref="G46" authorId="0" shapeId="0" xr:uid="{5DB58D0B-4469-48D8-8137-6FC860E45ACF}">
      <text>
        <r>
          <rPr>
            <sz val="11"/>
            <color rgb="FF000000"/>
            <rFont val="Calibri"/>
            <family val="2"/>
          </rPr>
          <t>Rafael:
sumatoria de la necesidad identificada en el archivo "Ficha Departamental diagnostica de Antioquia" en la SSV de acuerdo al componente mas la suma de la población víctima que se ha estado atendiendo por la Secretaría de Educación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200-000001000000}">
      <text>
        <r>
          <rPr>
            <sz val="11"/>
            <color rgb="FF000000"/>
            <rFont val="Calibri"/>
            <family val="2"/>
          </rPr>
          <t>SoniMiCifuC:
Se deja al final, ya que el presupuesto corresponde al programa.</t>
        </r>
      </text>
    </comment>
    <comment ref="Q7" authorId="0" shapeId="0" xr:uid="{00000000-0006-0000-0200-000002000000}">
      <text>
        <r>
          <rPr>
            <sz val="11"/>
            <color rgb="FF000000"/>
            <rFont val="Calibri"/>
            <family val="2"/>
          </rPr>
          <t>SoniMiCifuC:
Se sugiere no incluir estos campos en la fase de alistamiento.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300-000001000000}">
      <text>
        <r>
          <rPr>
            <sz val="11"/>
            <color rgb="FF000000"/>
            <rFont val="Calibri"/>
            <family val="2"/>
          </rPr>
          <t>SoniMiCifuC:
Se deja al final, ya que el presupuesto corresponde al programa.</t>
        </r>
      </text>
    </comment>
    <comment ref="Q7" authorId="0" shapeId="0" xr:uid="{00000000-0006-0000-0300-000002000000}">
      <text>
        <r>
          <rPr>
            <sz val="11"/>
            <color rgb="FF000000"/>
            <rFont val="Calibri"/>
            <family val="2"/>
          </rPr>
          <t>SoniMiCifuC:
Se sugiere no incluir estos campos en la fase de alistamiento.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400-000001000000}">
      <text>
        <r>
          <rPr>
            <sz val="11"/>
            <color rgb="FF000000"/>
            <rFont val="Calibri"/>
            <family val="2"/>
          </rPr>
          <t>SoniMiCifuC:
Se deja al final, ya que el presupuesto corresponde al programa.</t>
        </r>
      </text>
    </comment>
    <comment ref="Q7" authorId="0" shapeId="0" xr:uid="{00000000-0006-0000-0400-000002000000}">
      <text>
        <r>
          <rPr>
            <sz val="11"/>
            <color rgb="FF000000"/>
            <rFont val="Calibri"/>
            <family val="2"/>
          </rPr>
          <t>SoniMiCifuC:
Se sugiere no incluir estos campos en la fase de alistamiento.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500-000001000000}">
      <text>
        <r>
          <rPr>
            <sz val="11"/>
            <color rgb="FF000000"/>
            <rFont val="Calibri"/>
            <family val="2"/>
          </rPr>
          <t>SoniMiCifuC:
Se deja al final, ya que el presupuesto corresponde al programa.</t>
        </r>
      </text>
    </comment>
    <comment ref="Q7" authorId="0" shapeId="0" xr:uid="{00000000-0006-0000-0500-000002000000}">
      <text>
        <r>
          <rPr>
            <sz val="11"/>
            <color rgb="FF000000"/>
            <rFont val="Calibri"/>
            <family val="2"/>
          </rPr>
          <t>SoniMiCifuC:
Se sugiere no incluir estos campos en la fase de alistamiento.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600-000001000000}">
      <text>
        <r>
          <rPr>
            <sz val="11"/>
            <color rgb="FF000000"/>
            <rFont val="Calibri"/>
            <family val="2"/>
          </rPr>
          <t>SoniMiCifuC:
Se deja al final, ya que el presupuesto corresponde al programa.</t>
        </r>
      </text>
    </comment>
    <comment ref="Q7" authorId="0" shapeId="0" xr:uid="{00000000-0006-0000-0600-000002000000}">
      <text>
        <r>
          <rPr>
            <sz val="11"/>
            <color rgb="FF000000"/>
            <rFont val="Calibri"/>
            <family val="2"/>
          </rPr>
          <t>SoniMiCifuC:
Se sugiere no incluir estos campos en la fase de alistamiento.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700-000001000000}">
      <text>
        <r>
          <rPr>
            <sz val="11"/>
            <color rgb="FF000000"/>
            <rFont val="Calibri"/>
            <family val="2"/>
          </rPr>
          <t>SoniMiCifuC:
Se deja al final, ya que el presupuesto corresponde al programa.</t>
        </r>
      </text>
    </comment>
    <comment ref="Q7" authorId="0" shapeId="0" xr:uid="{00000000-0006-0000-0700-000002000000}">
      <text>
        <r>
          <rPr>
            <sz val="11"/>
            <color rgb="FF000000"/>
            <rFont val="Calibri"/>
            <family val="2"/>
          </rPr>
          <t>SoniMiCifuC:
Se sugiere no incluir estos campos en la fase de alistamiento.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P7" authorId="0" shapeId="0" xr:uid="{00000000-0006-0000-0900-000001000000}">
      <text>
        <r>
          <rPr>
            <sz val="11"/>
            <color rgb="FF000000"/>
            <rFont val="Calibri"/>
            <family val="2"/>
          </rPr>
          <t>SoniMiCifuC:
Se deja al final, ya que el presupuesto corresponde al programa.</t>
        </r>
      </text>
    </comment>
    <comment ref="Q7" authorId="0" shapeId="0" xr:uid="{00000000-0006-0000-0900-000002000000}">
      <text>
        <r>
          <rPr>
            <sz val="11"/>
            <color rgb="FF000000"/>
            <rFont val="Calibri"/>
            <family val="2"/>
          </rPr>
          <t>SoniMiCifuC:
Se sugiere no incluir estos campos en la fase de alistamiento.</t>
        </r>
      </text>
    </comment>
  </commentList>
</comments>
</file>

<file path=xl/sharedStrings.xml><?xml version="1.0" encoding="utf-8"?>
<sst xmlns="http://schemas.openxmlformats.org/spreadsheetml/2006/main" count="2176" uniqueCount="566">
  <si>
    <t>MATRIZ PROGRAMÁTICA PAT - ALISTAMIENTO</t>
  </si>
  <si>
    <t>LINEA ESTRATÉGICA PDT (EJE)</t>
  </si>
  <si>
    <t>COMPONENTE PDD</t>
  </si>
  <si>
    <t>SECTOR</t>
  </si>
  <si>
    <t>COMPONENTE</t>
  </si>
  <si>
    <t>DERECHO</t>
  </si>
  <si>
    <t>MEDIDA</t>
  </si>
  <si>
    <t>NECESIDAD (LÍNEA BASE)</t>
  </si>
  <si>
    <t>INDICADOR DE RESULTADO (O DE BIENESTAR)</t>
  </si>
  <si>
    <t>PROGRAMA PDD</t>
  </si>
  <si>
    <t>SUBPROGRAMA (si aplica)</t>
  </si>
  <si>
    <t>META CUATRIENIO VÍCTIMAS</t>
  </si>
  <si>
    <t>UNIDAD DE MEDIDA</t>
  </si>
  <si>
    <t>PRESUPUESTO CUATRIENIO</t>
  </si>
  <si>
    <t>FUENTE DE FINANCIACIÓN 1</t>
  </si>
  <si>
    <t>FUENTE DE FINANCIACIÓN 2</t>
  </si>
  <si>
    <t>PROYECTO DE INVERSIÓN</t>
  </si>
  <si>
    <t>PRODUCTO</t>
  </si>
  <si>
    <t>INDICADOR DE PRODUCTO</t>
  </si>
  <si>
    <t>ACCIONES</t>
  </si>
  <si>
    <t>LÍNEA_ESTRATÉGICA_4_NUESTRA_VIDA</t>
  </si>
  <si>
    <t>Componente 4.1: Es el momento de la vida, la seguridad humana y la convivencia</t>
  </si>
  <si>
    <t>ATENCION A GRUPOS VULNERABLES -PROMOCIÓN SOCIAL</t>
  </si>
  <si>
    <t>PREVENCION_Y_PROTECCIÓN</t>
  </si>
  <si>
    <t>Vida_Integridad_Libertad_Seguridad</t>
  </si>
  <si>
    <t>Prevención Temprana</t>
  </si>
  <si>
    <t>125 municipios</t>
  </si>
  <si>
    <t>victimas que has superado la condición de vulnerabilidad</t>
  </si>
  <si>
    <t>Programa 1: Seguridad ciudadana y convivencia</t>
  </si>
  <si>
    <t>N/A</t>
  </si>
  <si>
    <t>NÚMERO</t>
  </si>
  <si>
    <t xml:space="preserve"># de Estrategias implementadas en municipios y/o distritos en materia de prevención del uso, utilización y vinculación de niños, niñas y adolescentes y jóvenes (NNAJ) </t>
  </si>
  <si>
    <t>Estrategias implementadas de prevención de uso, utilización y vinculación de niños, niñas y adolescentes y jóvenes (NNAJ) en municipios y/o Distrito con riesgo muy alto y alto</t>
  </si>
  <si>
    <t>Prevención al reclutamiento</t>
  </si>
  <si>
    <t xml:space="preserve">ATENCIÓN </t>
  </si>
  <si>
    <t>Información</t>
  </si>
  <si>
    <t xml:space="preserve">Información y Orientación </t>
  </si>
  <si>
    <t># de victimas orientadas/# de jornadas realizadas</t>
  </si>
  <si>
    <t>Jornadas de Unidad Móvil
“Unidos por la Vida”
realizadas</t>
  </si>
  <si>
    <t>Información y orientación a las víctimas</t>
  </si>
  <si>
    <t>TRANSVERSAL</t>
  </si>
  <si>
    <t>Transversal_</t>
  </si>
  <si>
    <t>Fortalecimiento Institucional</t>
  </si>
  <si>
    <t>117 municipios</t>
  </si>
  <si>
    <t># de victimas atendidas en los consultorios juridicos</t>
  </si>
  <si>
    <t>Municipios y/o Distrito con
consultorios jurídicos virtuales
fortalecidos</t>
  </si>
  <si>
    <t>Programas de capacitación para funcionarios sobre ppv</t>
  </si>
  <si>
    <t>JUSTICIA Y SEGURIDAD</t>
  </si>
  <si>
    <t>Protección de Personas y Colectivos</t>
  </si>
  <si>
    <t>victimas que han superado la condición de vulnerabilidad</t>
  </si>
  <si>
    <t xml:space="preserve"># de municipios con participacion electoral efectiva de la poblacion victima </t>
  </si>
  <si>
    <t>Procesos electorales
acompañados</t>
  </si>
  <si>
    <t>Adoptar medidas especiales para personas y/o colectivos en situación de riesgo</t>
  </si>
  <si>
    <t>VIVIENDA</t>
  </si>
  <si>
    <t>ASISTENCIA</t>
  </si>
  <si>
    <t>Vivienda</t>
  </si>
  <si>
    <t>Municipios Bajo Cauca y Norte del departamento (15 en total)</t>
  </si>
  <si>
    <t>Victimas que han superado sus carencias en subsistencia minima</t>
  </si>
  <si>
    <t>Programa 2: Control de las economías criminales, ilícitas e ilegales</t>
  </si>
  <si>
    <t># De victimas que acceden al programa de formalización de tierras</t>
  </si>
  <si>
    <t>Municipios y/o Distrito acompañados con programas de formalización</t>
  </si>
  <si>
    <t xml:space="preserve"> Legalización de predios</t>
  </si>
  <si>
    <t>8 Planes de acción (7 subcomites y 1 CDJT)</t>
  </si>
  <si>
    <t>Programa 3: Fortalecimiento institucional para la atención integral a víctimas</t>
  </si>
  <si>
    <t>Recursos Propios</t>
  </si>
  <si>
    <t># De Planes formulados/aprobados/implementados</t>
  </si>
  <si>
    <t>Planes de acción formulados e implementados en el marco del Comité de Justicia Transicional y sus subcomités</t>
  </si>
  <si>
    <t>Garantías para el funcionamiento de los espacios formales de implementación de ppv</t>
  </si>
  <si>
    <t>DESARROLLO COMUNITARIO</t>
  </si>
  <si>
    <t>Participación</t>
  </si>
  <si>
    <t>119 mesas</t>
  </si>
  <si>
    <t xml:space="preserve"># De mesas Asesoradas/# de victimas que participando del proceso </t>
  </si>
  <si>
    <t>Mesas departamentales y/o municipales de Participación efectiva de víctimas, asesoradas y asistidas técnicamente</t>
  </si>
  <si>
    <t xml:space="preserve">1. Garantías para el funcionamiento de la mesa de participación. 2. Garantías para la participación de la mesa en espacios institucionales </t>
  </si>
  <si>
    <t>FORTALECIMIENTO INSTITUCIÓNAL</t>
  </si>
  <si>
    <t># De municipios asesorados/asistidos tecnicamente</t>
  </si>
  <si>
    <t>Municipios y/o Distrito asesorados y asistidos técnicamente para la implementación de la Política Pública de Víctimas</t>
  </si>
  <si>
    <t>Prevención Urgente</t>
  </si>
  <si>
    <t xml:space="preserve">Plan de Contingencia </t>
  </si>
  <si>
    <t># De Planes Formulados/implementados</t>
  </si>
  <si>
    <t>Plan de acción territorial departamental formulado, implementado y ajustado</t>
  </si>
  <si>
    <t>Plan de Acción Territorial -PAT-</t>
  </si>
  <si>
    <t>REPARACIÓN_INTEGRAL</t>
  </si>
  <si>
    <t>Reparación_Integral_</t>
  </si>
  <si>
    <t>Satisfacción</t>
  </si>
  <si>
    <t># DE MUNICIPIOS ASESORADOS Y ASISTIDOS/# de Acciones realizadas</t>
  </si>
  <si>
    <t>Municipios y/o Distrito asesorados y asistidos técnicamente en medidas de satisfacción y garantías de no repetición en el marco de la Ley 1448 de 2011</t>
  </si>
  <si>
    <t>Satisfacción - medidas dirigidas a la sociedad civil: foros, conversatorios, cátedras. festivales, etc.</t>
  </si>
  <si>
    <t>22 municipios en fase de implementación de reparación colectiva</t>
  </si>
  <si>
    <t># de sujetos de reparacion colectiva acompañados</t>
  </si>
  <si>
    <t>Sujetos de Reparación Colectiva acompañados en su proceso, en el marco de la Ley 1448 de 2011.</t>
  </si>
  <si>
    <t># de acompañamientos a procesos</t>
  </si>
  <si>
    <t>Acompañamiento técnico a procesos de desaparición forzada a demanda</t>
  </si>
  <si>
    <t xml:space="preserve"> Acompañamiento en la entrega de restos óseos</t>
  </si>
  <si>
    <t>Programa 4: Antioquia protege los derechos humanos, promueve la no violencia y reconciliación</t>
  </si>
  <si>
    <t># de municipios asesorados y asistidos tecnicamente</t>
  </si>
  <si>
    <t>Municipios y/o Distrito asesorados y asistidos técnicamente para la prevención y atención de vulneraciones de Derechos Humanos</t>
  </si>
  <si>
    <t>Red departamental creada y en funcionamiento</t>
  </si>
  <si>
    <t>Red Departamental de Educación en derechos humanos, diseñada y puesta en marcha</t>
  </si>
  <si>
    <t># de mesas creadas/asesoradas/asistidas</t>
  </si>
  <si>
    <t>Instancias de participación en DD.HH. creadas, asesoradas y/o asistidas técnicamente para su fortalecimiento</t>
  </si>
  <si>
    <t xml:space="preserve">Garantías para el funcionamiento de la mesa de participación-Garantías para las elecciones periódicas de mesas de participación </t>
  </si>
  <si>
    <t>Subsistencia_Mínima</t>
  </si>
  <si>
    <t>Ayuda  Humanitaria Inmediata (Desplazamiento)</t>
  </si>
  <si>
    <t>100% de casos de emergencias</t>
  </si>
  <si>
    <t>PORCENTAJE</t>
  </si>
  <si>
    <t># De asistencias subsidiarias otorgadas en casos de desplazamiento/ cantidad de recursos invertidos</t>
  </si>
  <si>
    <t>Acciones de asistencia subsidiaria otorgadas a población víctima de violaciones a los derechos humanos y alDerecho Internacional Humanitario</t>
  </si>
  <si>
    <t>Ayuda Humanitaria Inmediata (Fesplazamiento)</t>
  </si>
  <si>
    <t>Ayuda Humanitaria Inmediata (otros hechos)</t>
  </si>
  <si>
    <t># De asistencias subsidiarias otorgadas otros hechos/ cantidad de recursos invertidos</t>
  </si>
  <si>
    <t>Acciones de asistencia subsidiaria otorgadas a población víctima de violaciones a los derechos humanos y al Derecho Internacional Humanitario</t>
  </si>
  <si>
    <t># de municipios acompañados</t>
  </si>
  <si>
    <t>Municipios y/o Distrito acompañados con acciones para la implementación de la Política Integral Contra Minas Antipersonal (AICMA)</t>
  </si>
  <si>
    <t>Educación en el riego de minas</t>
  </si>
  <si>
    <t>Plan de derechos Humanos Implementado</t>
  </si>
  <si>
    <t>Plan Departamental de Derechos Humanos formulado e implementado</t>
  </si>
  <si>
    <t>Derechos Humanos</t>
  </si>
  <si>
    <t>100% de casos presentados</t>
  </si>
  <si>
    <t>Programa 5: Promoción de acciones de protección a la labor de líderes y defensores de derechos humanos</t>
  </si>
  <si>
    <t># De casos atendidos</t>
  </si>
  <si>
    <t>Líderes y/o defensores de DDHH acompañados con medidas complementarias en articulación interinstitucional a demanda</t>
  </si>
  <si>
    <t xml:space="preserve"># de municipios </t>
  </si>
  <si>
    <t>Municipios y/o Distrito asesorados y/o asistidos técnicamente para el diseño e implementación de acciones y planes de prevención y protección a líderes y/o defensores de derechos humanos</t>
  </si>
  <si>
    <t xml:space="preserve"># de municipios asesorados/# de planes elaborados-aprobados-implementados </t>
  </si>
  <si>
    <t>Plan de Prevención</t>
  </si>
  <si>
    <t>Asistencia</t>
  </si>
  <si>
    <t>PRESUPUESTO CUATRIENIO VICTIMAS</t>
  </si>
  <si>
    <t>LÍNEA_ESTRATÉGICA_1_NUESTRA_GENTE</t>
  </si>
  <si>
    <t>Componente 1.1: Tránsitos exitosos y trayectorias completas</t>
  </si>
  <si>
    <t>EDUCACIÓN</t>
  </si>
  <si>
    <t>Educación</t>
  </si>
  <si>
    <t>Victimas que han superado la condición de vulnerabilidad</t>
  </si>
  <si>
    <t>Primera escuela</t>
  </si>
  <si>
    <t>NUMERO</t>
  </si>
  <si>
    <t>RECURSOS PROPIOS</t>
  </si>
  <si>
    <t># Sedes educativas oficiales que implementan la transición integral</t>
  </si>
  <si>
    <t>Sedes educativas oficiales que implementan la transición integral</t>
  </si>
  <si>
    <t>Calidad</t>
  </si>
  <si>
    <t># Estudiantes de transición beneficiados con atención integral</t>
  </si>
  <si>
    <t>Estudiantes de transición beneficiados con atención integral</t>
  </si>
  <si>
    <t>Escuelas rutas de calidad</t>
  </si>
  <si>
    <t>SGP</t>
  </si>
  <si>
    <t># Documento maestro del plan de estudios de la educación formal obligatoria formulado</t>
  </si>
  <si>
    <t>Documento maestro del plan de estudios de la educación formal obligatoria formulado</t>
  </si>
  <si>
    <t># Sedes educativas fortalecidas con recursos del sector de la economía social y solidaria, para la permanencia escolar</t>
  </si>
  <si>
    <t>Sedes educativas fortalecidas con recursos del sector de la economía social y solidaria, para la permanencia escolar</t>
  </si>
  <si>
    <t># Establecimientos educativos que reciben asesoría y asistencia técnica para el mejoramiento de los proyectos educativos transversales</t>
  </si>
  <si>
    <t>Establecimientos educativos que reciben asesoría y asistencia técnica para el mejoramiento de los proyectos educativos transversales</t>
  </si>
  <si>
    <t>#Matrícula oficial en edad escolar y adultos</t>
  </si>
  <si>
    <t>Matrícula oficial en edad escolar y adultos</t>
  </si>
  <si>
    <t>Cobertura-Alfabetización</t>
  </si>
  <si>
    <t>#Establecimientos educativos implementando Jornada Única</t>
  </si>
  <si>
    <t>Establecimientos educativos implementando Jornada Única</t>
  </si>
  <si>
    <t>#Establecimientos educativos con Proyecto Educativo Institucional (PEI) actualizado</t>
  </si>
  <si>
    <t>Establecimientos educativos con Proyecto Educativo Institucional (PEI) actualizado</t>
  </si>
  <si>
    <t xml:space="preserve">#Establecimientos educativos oficiales que implementan proyectos pedagógicos transversales </t>
  </si>
  <si>
    <t xml:space="preserve">Establecimientos educativos oficiales que implementan proyectos pedagógicos transversales </t>
  </si>
  <si>
    <t>#Estudiantes beneficiados con transporte escolar</t>
  </si>
  <si>
    <t>Estudiantes beneficiados con transporte escolar</t>
  </si>
  <si>
    <t>Cobertura</t>
  </si>
  <si>
    <t>Un enfoque alternativo para la educación media</t>
  </si>
  <si>
    <t>#Establecimientos educativos oficiales con programas de doble titulación</t>
  </si>
  <si>
    <t>Establecimientos educativos oficiales con programas de doble titulación</t>
  </si>
  <si>
    <t>#Programas de doble titulación</t>
  </si>
  <si>
    <t>Programas de doble titulación</t>
  </si>
  <si>
    <t>Escuela rural</t>
  </si>
  <si>
    <t>#Política pública para la educación rural con enfoque diferencial en Antioquia, formulada y aprobada</t>
  </si>
  <si>
    <t>Política pública para la educación rural con enfoque diferencial en Antioquia, formulada y aprobada</t>
  </si>
  <si>
    <t xml:space="preserve">#Documento maestro del plan de estudios de la educación flexible formulado </t>
  </si>
  <si>
    <t xml:space="preserve">Documento maestro del plan de estudios de la educación flexible formulado </t>
  </si>
  <si>
    <t>#Sedes educativas oficiales beneficiadas con asesoría pedagógica para la implementación de modelos flexibles para la educación rural</t>
  </si>
  <si>
    <t>Sedes educativas oficiales beneficiadas con asesoría pedagógica para la implementación de modelos flexibles para la educación rural</t>
  </si>
  <si>
    <t>#Maestras y maestros rurales formados en pedagogías activas</t>
  </si>
  <si>
    <t>Maestras y maestros rurales formados en pedagogías activas</t>
  </si>
  <si>
    <t>Escuela diversa e inclusiva</t>
  </si>
  <si>
    <t>#Actores municipales y educativos asesorados para la implementación del marco normativo y la articulación de la política de educación inclusiva</t>
  </si>
  <si>
    <t>Actores municipales y educativos asesorados para la implementación del marco normativo y la articulación de la política de educación inclusiva</t>
  </si>
  <si>
    <t>#Estudiantes oficiales con discapacidad y talentos excepcionales atendidos con apoyos pedagógicos</t>
  </si>
  <si>
    <t>Estudiantes oficiales con discapacidad y talentos excepcionales atendidos con apoyos pedagógicos</t>
  </si>
  <si>
    <t>#Estudiantes oficiales matriculados en las aulas de aceleración</t>
  </si>
  <si>
    <t>Estudiantes oficiales matriculados en las aulas de aceleración</t>
  </si>
  <si>
    <t>#Niños y jóvenes de poblaciones étnicas entre 5 y 24 años, escolarizados</t>
  </si>
  <si>
    <t>Niños y jóvenes de poblaciones étnicas entre 5 y 24 años, escolarizados</t>
  </si>
  <si>
    <t>#Modelo pedagógico para la población indígena formulado</t>
  </si>
  <si>
    <t>Modelo pedagógico para la población indígena formulado</t>
  </si>
  <si>
    <t>#Lenguas maternas indígenas diagnosticadas y fortalecidas</t>
  </si>
  <si>
    <t>Lenguas maternas indígenas diagnosticadas y fortalecidas</t>
  </si>
  <si>
    <t>#Proyectos de investigación en comunidades étnicas realizados</t>
  </si>
  <si>
    <t>Proyectos de investigación en comunidades étnicas realizados</t>
  </si>
  <si>
    <t>#Sedes educativas que desarrollan proyectos orientados a la educación para la paz</t>
  </si>
  <si>
    <t>Sedes educativas que desarrollan proyectos orientados a la educación para la paz</t>
  </si>
  <si>
    <t>Espacios colectivos de creación y aprendizaje</t>
  </si>
  <si>
    <t>#Aulas nuevas construidas en sedes educativas</t>
  </si>
  <si>
    <t>Aulas nuevas construidas en sedes educativas</t>
  </si>
  <si>
    <t>#Sedes educativas con reposición</t>
  </si>
  <si>
    <t>Sedes educativas con reposición</t>
  </si>
  <si>
    <t>#Espacios educativos con mantenimiento</t>
  </si>
  <si>
    <t>Espacios educativos con mantenimiento</t>
  </si>
  <si>
    <t>#Sedes educativas dotadas con mobiliario escolar</t>
  </si>
  <si>
    <t>Sedes educativas dotadas con mobiliario escolar</t>
  </si>
  <si>
    <t>#Predios de sedes educativas oficiales legalizados en asocio con otras entidades del sector público y privado</t>
  </si>
  <si>
    <t>Predios de sedes educativas oficiales legalizados en asocio con otras entidades del sector público y privado</t>
  </si>
  <si>
    <t>#Programas de tele-educación emitidos</t>
  </si>
  <si>
    <t>Programas de tele-educación emitidos</t>
  </si>
  <si>
    <t>#Programas de radio educación emitidos</t>
  </si>
  <si>
    <t>Programas de radio educación emitidos</t>
  </si>
  <si>
    <t>#Sedes educativas dotadas con material educativo</t>
  </si>
  <si>
    <t>Sedes educativas dotadas con material educativo</t>
  </si>
  <si>
    <t>#Sedes educativas oficiales que reportan en el Sistema de Información de la Secretaría de Educación</t>
  </si>
  <si>
    <t>Sedes educativas oficiales que reportan en el Sistema de Información de la Secretaría de Educación</t>
  </si>
  <si>
    <t>Unidos a un clic</t>
  </si>
  <si>
    <t>#Sedes educativas oficiales rurales con conexión a internet</t>
  </si>
  <si>
    <t>Sedes educativas oficiales rurales con conexión a internet</t>
  </si>
  <si>
    <t>#Sedes educativas oficiales urbanas con conexión a internet</t>
  </si>
  <si>
    <t>Sedes educativas oficiales urbanas con conexión a internet</t>
  </si>
  <si>
    <t>#Parques educativos conectados a internet</t>
  </si>
  <si>
    <t>Parques educativos conectados a internet</t>
  </si>
  <si>
    <t>#Ciudadelas educativas conectadas a internet</t>
  </si>
  <si>
    <t>Ciudadelas educativas conectadas a internet</t>
  </si>
  <si>
    <t>#Dispositivos electrónicos entregados a sedes educativas oficiales en el marco de la emergencia</t>
  </si>
  <si>
    <t>Dispositivos electrónicos entregados a sedes educativas oficiales en el marco de la emergencia</t>
  </si>
  <si>
    <t>#Escuela Digital como mediación pedagógica para la educación de jóvenes y adultos implementada</t>
  </si>
  <si>
    <t>Escuela Digital como mediación pedagógica para la educación de jóvenes y adultos implementada</t>
  </si>
  <si>
    <t>Calidad-Cobertura-Alfabetización</t>
  </si>
  <si>
    <t>#Estudiantes oficiales que aprenden lenguas extranjeras a través de herramientas virtuales</t>
  </si>
  <si>
    <t>Estudiantes oficiales que aprenden lenguas extranjeras a través de herramientas virtuales</t>
  </si>
  <si>
    <t>#Docentes que aprenden lenguas extranjeras a través de herramientas virtuales</t>
  </si>
  <si>
    <t>Docentes que aprenden lenguas extranjeras a través de herramientas virtuales</t>
  </si>
  <si>
    <t>Componente 1.6: Antioquia, hogar diverso y equitativo</t>
  </si>
  <si>
    <t>Rehabilitación</t>
  </si>
  <si>
    <t>Programa 4, Antioquia Identidad Afro</t>
  </si>
  <si>
    <t>NUMENO</t>
  </si>
  <si>
    <t xml:space="preserve"># de Consejos comunitarios u organizaciones base de comunidades negras, afrocolombianas, raizales y palenqueras, fortalecidas </t>
  </si>
  <si>
    <t xml:space="preserve">Instancias de representación
de comunidades negras,
afrocolombianas, raizales y
palenqueras, fortalecidas
</t>
  </si>
  <si>
    <t>Rehabilitación social y comunitaria</t>
  </si>
  <si>
    <t>Generación_de_Ingresos</t>
  </si>
  <si>
    <t>Generación de Ingresos</t>
  </si>
  <si>
    <t># de proyectos  de emprendimiento o de economia solidaria implementados  con Consejos comunitario u organizaciones de base.</t>
  </si>
  <si>
    <t>Consejos comunitarios u organizaciones de base de comunidades negras, afrocolombianas, raizales y palenqueras, beneficiados con proyectos de emprendimiento o Economía solidaria</t>
  </si>
  <si>
    <t>Proyectos o iniciativas productivas</t>
  </si>
  <si>
    <t>CULTURA</t>
  </si>
  <si>
    <t># de Casas de los Ancestros dotadas y mejoradas</t>
  </si>
  <si>
    <t>Casas de los Ancestros dotadas y mejoradas</t>
  </si>
  <si>
    <t># de Municipios y/o Distrito con, estrategias para la identificación y preservación del conocimiento ancestral y conservación ambiental</t>
  </si>
  <si>
    <t>Municipios y/o Distrito con consejos comunitarios apoyados con estrategias para la identificación y preservación del conocimiento ancestral y conservación ambiental</t>
  </si>
  <si>
    <t>DETALLES ACCIÓN</t>
  </si>
  <si>
    <t>LÍNEA_ESTRATÉGICA_3_NUESTRO_PLANETA</t>
  </si>
  <si>
    <t>Componente 3.3. Gestión del riesgo de desastres</t>
  </si>
  <si>
    <t>PREVENCIÓN Y ATENCION DE DESASTRES</t>
  </si>
  <si>
    <t>Restitución</t>
  </si>
  <si>
    <t>programa 1: Conocimiento del riesgo</t>
  </si>
  <si>
    <t>NÚMERO DE INFORMES</t>
  </si>
  <si>
    <t># de visitas e informes técnicos de evaluación de la amenaza, vulnerabilidad y riesgo tendiente a establecer la pertinencia de un entorno en condiciones de seguridad realizados</t>
  </si>
  <si>
    <t>Visitas e informes técnicos de evaluación de la amenaza, vulnerabilidad y riesgo tendiente a establecer la pertinencia de un retorno en condiciones de seguridad (respecto a amenazas y riesgos naturales) para las víctimas en el predios sujetos de restitución</t>
  </si>
  <si>
    <t>Restitución tierras</t>
  </si>
  <si>
    <t>Participación en los procesos de restitución de tierras y/o vivienda rural o urbana en la etapa judicial</t>
  </si>
  <si>
    <t>SECRETARIA DE AGRICULTURA Y DESARROLLO RURAL</t>
  </si>
  <si>
    <t>LÍNEA_ESTRATÉGICA_2_NUESTRA_ECONOMÍA</t>
  </si>
  <si>
    <t>Componente 2.1: Competitividad para los sectores productivos tradicionales</t>
  </si>
  <si>
    <t>AGROPECUARIO</t>
  </si>
  <si>
    <t xml:space="preserve"> 2.2.1 Formación para la producción rural</t>
  </si>
  <si>
    <t>NÙMERO</t>
  </si>
  <si>
    <t>PROYECTO POR FORMULAR E INSCRIBIR EN PLANEACIÒN DEPARTAMENTAL</t>
  </si>
  <si>
    <t># de Organizaciones campesinas y productores capacitados o formados en modelos tecnológicos agropecuarios competitivos y sostenibles, con énfasis en buenas prácticas y desarrollo agroindustrial</t>
  </si>
  <si>
    <t>Organizaciones campesinas y productores capacitados o formados en modelos tecnológicos agropecuarios competitivos y sostenibles, con énfasis en buenas prácticas y desarrollo agroindustrial</t>
  </si>
  <si>
    <t>Formación para el trabajo</t>
  </si>
  <si>
    <t>2.2.2 Asociatividad rural para el cierre de brechas</t>
  </si>
  <si>
    <t xml:space="preserve"> # de Organizaciones campesinas y de productores agropecuarios caracterizadas</t>
  </si>
  <si>
    <t>Organizaciones campesinas y de productores agropecuarios caracterizadas</t>
  </si>
  <si>
    <t>Generación de ingresos (emprendimiento y empleabilidad)</t>
  </si>
  <si>
    <t># de Organizaciones campesinas y de productores agropecuarios fortalecidas</t>
  </si>
  <si>
    <t>Organizaciones campesinas y de productores agropecuarios fortalecidas</t>
  </si>
  <si>
    <t># de Nuevos emprendimientos rurales formalizados y generando ingresos</t>
  </si>
  <si>
    <t>Nuevos emprendimientos rurales formalizados y generando ingresos</t>
  </si>
  <si>
    <t>Componente 2.2: Competitividad para la Antioquia del futuro, Antioquia 4.0</t>
  </si>
  <si>
    <t>2.2.3 Productividad agropecuaria y reconversión de los sistemas productivos a polos de desarrollo agrotecnológicos</t>
  </si>
  <si>
    <t>HECTÀREAS</t>
  </si>
  <si>
    <t># de Hectàreas  de cultivos agrícolas y forestales según criterios de Agricultura Climáticamente Inteligente (ACI), establecidas o recuperadas</t>
  </si>
  <si>
    <t>Áreas de cultivos agrícolas y forestales según criterios de Agricultura Climáticamente Inteligente (ACI), establecidas o recuperadas</t>
  </si>
  <si>
    <t>Componente 4.3: Maná Plus: seguridad alimentaria y nutricional para antioquia</t>
  </si>
  <si>
    <t>Seguridad_Alimentaria</t>
  </si>
  <si>
    <t>4.3.1 Gestión territorial de la seguridad alimentaria y nutricional</t>
  </si>
  <si>
    <t>Número</t>
  </si>
  <si>
    <t># de Sistemas productivos de agricultura campesina familiar y comunitaria con acompañamiento técnico y tecnificación</t>
  </si>
  <si>
    <t>Sistemas productivos de agricultura campesina familiar y comunitaria con acompañamiento técnico y tecnificación</t>
  </si>
  <si>
    <t># de Nuevos emprendimientos productivos que vinculan la mujer rural y jóvenes a la agricultura campesina, familiar y comunitaria</t>
  </si>
  <si>
    <t>Nuevos emprendimientos productivos que vinculan la mujer rural y jóvenes a la agricultura campesina, familiar y comunitaria</t>
  </si>
  <si>
    <t># de Proyectos Pedagógicos productivos (PPP) que vinculan a los jóvenes rurales en iniciativas familiares, comunitarias y campesinas, en las áreas de tecnologías (TICs) enfocadas al sector agropecuario, forestal, silvopastoriles, pastos y forrajes</t>
  </si>
  <si>
    <t>Proyectos Pedagógicos productivos (PPP) que vinculan a los jóvenes rurales en iniciativas familiares, comunitarias y campesinas, en las áreas de tecnologías (TICs) enfocadas al sector agropecuario, forestal, silvopastoriles, pastos y forrajes</t>
  </si>
  <si>
    <t>Componente 1.5: Antioquia un hogar para el desarrollo integral</t>
  </si>
  <si>
    <t>Programa 2: Unidos por la Primera Infancia</t>
  </si>
  <si>
    <t>Gestión Incorporados</t>
  </si>
  <si>
    <t># de niños y niñas entre los 0 y 5 años, atendidos integralmente</t>
  </si>
  <si>
    <t>Niños y niñas entre los 0 y 5 años, atendidos integralmente</t>
  </si>
  <si>
    <t>*Atención integral a través de las modalidades institucional y HCBI (educación inicial, salud y nutrición, acompañamiento psicosocial).
*Acompañamiento y cualificación a familias para fortalecer competencias parentales.
*Mejoramiento de ambientes para promover el desarrollo integral de niños y niñas.
*Seguimiento nutricional y valoración del desarrollo integral.
*Activación de rutas de protección integral.</t>
  </si>
  <si>
    <t>Programa 1: Antioquia en Familia</t>
  </si>
  <si>
    <t># de familias atendidas para el fortalecimiento de sus capacidades</t>
  </si>
  <si>
    <t>Familias atendidas para el fortalecimiento de sus capacidades</t>
  </si>
  <si>
    <t>Formación para el empleo</t>
  </si>
  <si>
    <t>*Focalización de las familias
*Caracterización de las familias
*Plan de Atención a las familias y oferta institucional.
*Seguimiento a las familias.</t>
  </si>
  <si>
    <t>Programa 4: Jóvenes por la Vida</t>
  </si>
  <si>
    <t># de jóvenes de Antioquia con capacidades fortalecidas para la incidencia social, participativa y política</t>
  </si>
  <si>
    <t>Jóvenes de Antioquia con capacidades fortalecidas para la incidencia social, participativa y política</t>
  </si>
  <si>
    <t>*Social: les brindamos a las jóvenes herramientas y espacios de aprendizaje que les permita desarrollar habilidades relacionadas a su ámbito educativo, laboral, sentimental y personal, teniendo en cuenta temas como el autocontrol, la empatía, el apego, la autoestima, asertividad, entre otros.
*Participativo: desarrollar habilidades con relación a la manera como nos comunicamos, expresamos nuestras opiniones, por ejemplo: preguntar, hacer acuerdos, resolver conflictos, entre otros.
*Político: se le brindan herramientas que le permitan desarrollar habilidades con relación al liderazgo, ética, principios, integridad, comprensión de contextos, orientación hacia el servicio, entre otros.</t>
  </si>
  <si>
    <t>Seguridad alimentaria</t>
  </si>
  <si>
    <t>Programa de Alimentación Escolar en los 117 municipios no certificados.</t>
  </si>
  <si>
    <t>Numerico</t>
  </si>
  <si>
    <t>RECURSOS ESPECIFICOS</t>
  </si>
  <si>
    <t>Suministro de complemento alimentario a niños, niñas, adolescentes y jóvenes registrados en la matricula oficial de las instituciones y sedes educativas no certificadas del departamento de Antioquia.</t>
  </si>
  <si>
    <t>Cupos atendidos en el programa de complementación alimentaria (PAE)</t>
  </si>
  <si>
    <t>Frecuencia adecuada de consumo de alimentos</t>
  </si>
  <si>
    <t xml:space="preserve">Complementación alimentaria en el curso de vida </t>
  </si>
  <si>
    <t xml:space="preserve">Seguridad Alimentaria y Nutricional al curso de vida </t>
  </si>
  <si>
    <t>Cupos atendidos en el curso de vida.</t>
  </si>
  <si>
    <t xml:space="preserve">Sembrando oportunidades para la agricultura campesina familiar y comunitaria.
</t>
  </si>
  <si>
    <t>Huertas Familiares</t>
  </si>
  <si>
    <t>Nro. De unidades de producción agricolas implementadas.</t>
  </si>
  <si>
    <t>META CUATRIENIO  VÍCTIMAS</t>
  </si>
  <si>
    <t>Componente 2.6: Unidos por la energía sostenible para el desarrollo territorial</t>
  </si>
  <si>
    <t>2.6.1. Unidos por la energía para la equidad territorial</t>
  </si>
  <si>
    <t>Hogares</t>
  </si>
  <si>
    <t>Estanpilla pro electrificacion</t>
  </si>
  <si>
    <t># De hogares con nuevas conexiones del sevicio de energía  eléctrica en áreas  rurales</t>
  </si>
  <si>
    <t>Nuevas conexiones del sevicio de energía  eléctrica en áreas  rurales</t>
  </si>
  <si>
    <t>Mejoramiento de Vivienda</t>
  </si>
  <si>
    <t>Componente 3.1: Antioquia hábitat sostenible</t>
  </si>
  <si>
    <t>AGUA POTABLE Y SANEAMIENTO BASICO</t>
  </si>
  <si>
    <t>P.4 Unidos por el agua potable para Antioquia</t>
  </si>
  <si>
    <t># De hogares con acceso al suministro de agua potable en áreas urbanas / # De hoagres con acceso al suministro de agua potable en áreas rurales</t>
  </si>
  <si>
    <t>Viviendas con acceso al suministro de agua potable en áreas urbanas / Viviendas con acceso al suministro de agua potable en áreas rurales</t>
  </si>
  <si>
    <t>P.5 Saneamiento para la protección del medio ambiente</t>
  </si>
  <si>
    <t># De hogares con acceso al servicio de alcantarillado en áreas urbanas / # De hogares con acceso al servicio de alcantarillado o sistemas individuales de tratamiento de aguas residuales en áreas rurales</t>
  </si>
  <si>
    <t>Viviendas con acceso al servicio de alcantarillado en áreas urbanas / Viviendas con acceso al servicio de alcantarillado o sistemas individuales de tratamiento de aguas residuales en áreas rurales</t>
  </si>
  <si>
    <t>P.6 Gestión integral de residuos sólidos</t>
  </si>
  <si>
    <t># De hogares con acceso al
servicio de aseo en áreas
urbanas / # De hogares con acceso al servicio de aseo o
alternativa de manejo de
residuos sólidos en áreas
rurales</t>
  </si>
  <si>
    <t>Viviendas con acceso al
servicio de aseo en áreas
urbanas / Viviendas con acceso al servicio de aseo o
alternativa de manejo de
residuos sólidos en áreas
rurales</t>
  </si>
  <si>
    <t>Acciones</t>
  </si>
  <si>
    <t>Componente 1.7: Es el momento de la equidad para las mujeres</t>
  </si>
  <si>
    <t>Autonomía económica de las mujeres para un desarrollo equitativo y sostenible</t>
  </si>
  <si>
    <t>número</t>
  </si>
  <si>
    <t># de Mujeres con oportunidades para la empleabilidad</t>
  </si>
  <si>
    <t>Mujeres con oportunidades para la empleabilidad</t>
  </si>
  <si>
    <t>mediante la articulación interinstitucional e intersectorial se buscarán oportunidades de empleabilidad para las mujeres, que les permita acceder a ingresos económicos. Implica la generación de alianzas, motivación empresarial en diferentes sectores, la focalización de los municipios/subregiones y mujeres que apliquen para la oferta laboral. Se construirá un portafolio de oferta laboral para que las mujeres accedan fácilmente desde un enfoque territorial. Este portafolio se entregará a las mujeres, y de ello se hará seguimiento del acceso real al sector laboral. Se identificarán rutas para la empleabilidad de las mujeres y se estandarizarán de acuerdo a la oferta laboral, se socializarán y se pondrán en marcha con organizaciones de mujeres, grupos de mujeres, mujeres cabeza de hogar y víctimas de violencias.</t>
  </si>
  <si>
    <t>Mujeres constructoras de paz, promotoras de la Noviolencia</t>
  </si>
  <si>
    <t>Porcentaje</t>
  </si>
  <si>
    <t>un plan departamental para promover la participación e incidencia de las mujeres en la consolidación de la paz, formulado e implementado</t>
  </si>
  <si>
    <t>Plan departamental para promover la participación e incidencia de las mujeres en la consolidación de la paz, formulado e implementado</t>
  </si>
  <si>
    <t>Programas de capacitación para funcionarios sobre política Pública de victimas</t>
  </si>
  <si>
    <t>Se formulará un Plan para promover la participación e incidencia de las mujeres, que incluya acciones para promover su acceso a la restitución, reparación, reincorporación, reintegración y reconciliación, de acuerdo a la misión y competencias de la Secretaría de las Mujeres. -Se brindará asesoría a las mujeres para su fortalecimiento y empoderamiento en procesos de consolidación de la paz, a través de visita a espacios propicios para la consolidación de la paz. Esto en alianza con dependencias de la gobernación y organizaciones no gubernamentales que trabajan en el tema. Los municipios y las mujeres priorizadas se elegirán en coordinación con la Secretaría de las Mujeres.</t>
  </si>
  <si>
    <t>Mujeres que participan activamente en escenarios de consolidación de la paz</t>
  </si>
  <si>
    <t># Mujeres que participan activamente en escenarios de consolidación de la paz</t>
  </si>
  <si>
    <t>Incorpora el desarrollo de estrategias para el empoderamiento de las mujeres, que faciliten su acceso a los espacios de diálogo, interlocución política y concertación para la garantía de sus derechos en el posconflicto; incluye igualmente acciones para la articulación, coordinación interinstitucional e intersectorial para la implementación de la normatividad vigente, en armonización con las entidades públicas y privadas del orden departamental, nacional, y de cooperación internacional</t>
  </si>
  <si>
    <t>Es el momento de las mujeres rurales para dignificar el campo</t>
  </si>
  <si>
    <t># de Granjas productivas SIEMBRA, implementadas</t>
  </si>
  <si>
    <t>Granjas productivas SIEMBRA, implementadas</t>
  </si>
  <si>
    <t># de mujeres acompañadas para su acceso al sistema financiero</t>
  </si>
  <si>
    <t xml:space="preserve">Mujeres acompañadas para su acceso al sistema financiero </t>
  </si>
  <si>
    <t># de mujeres formadas en derechos humanos y equidad de género</t>
  </si>
  <si>
    <t>Mujeres formadas en derechos humanos y equidad de género</t>
  </si>
  <si>
    <t>Programa 7: Antioquia Constructora de Paz</t>
  </si>
  <si>
    <t>1 estrategia de búsqueda de personas desaparecidas, construida en el marco del conflicto</t>
  </si>
  <si>
    <t xml:space="preserve">Estrategia de búsqueda de personas desaparecidas, construida en el marco del posconflicto </t>
  </si>
  <si>
    <t>9 Acciones de reconstrucción de memoria del conflicto, una por cada subregión.</t>
  </si>
  <si>
    <t>Acciones para reconstruir la memoria del conflicto realizadas</t>
  </si>
  <si>
    <t xml:space="preserve">8 actos de reconciliación. </t>
  </si>
  <si>
    <t>Actos de reconciliación por la unidad realizadas</t>
  </si>
  <si>
    <t>Satisfacción - medidas para preservar y honrar la memoria de las víctimas (actos de homenaje y dignificación, conmemoración de fechas, entre otras)</t>
  </si>
  <si>
    <t>1 Consejo Departamental de Paz y 125 Consejos Municipales de Paz creados</t>
  </si>
  <si>
    <t>Asistencias técnicas para la creación e implementación del Consejo Departamental de Paz, Reconciliación y Convivencia y los Consejos Municipales de Paz realizadas</t>
  </si>
  <si>
    <t>Garantías para la participación de la mesa en espacios institucionales</t>
  </si>
  <si>
    <t>PROMOCIÓN DEL DESARROLLO-EMPLEO-TURISMO</t>
  </si>
  <si>
    <t>Programa 3:Trabajo decente y fortalecimiento empresarial</t>
  </si>
  <si>
    <t xml:space="preserve">NUMERO DE EMPRESAS </t>
  </si>
  <si>
    <t>Unidades productivas integradas por victimas del conflicto y/o empresas locales con iniciativas empresariales y/o modelos de negocio, que reciben apoyo técnico para su fortalecimiento</t>
  </si>
  <si>
    <t>Unidades productivas y/o empresas locales con iniciativas empresariales y/o modelos de negocio, que reciben apoyo técnico para su fortalecimiento</t>
  </si>
  <si>
    <t>Componente 4.2: Bienestar activo y saludable para Antioquia</t>
  </si>
  <si>
    <t>Programa 7: Salud para el Alma, Salud Mental y Convivencia</t>
  </si>
  <si>
    <t>3,200,000,000</t>
  </si>
  <si>
    <t>SISTEMA GENERAL DE PARTICIPACIONES</t>
  </si>
  <si>
    <t>Implementacion del programa PAPSIVI en el Departamento de Antioquia</t>
  </si>
  <si>
    <t>Programa 5: Antioquia región arcoiris</t>
  </si>
  <si>
    <t>Promover el respeto por la diferencia, como valor social fundamental y como posibilidad de ejercicio pleno de derechos y oportunidades para las personas lesbianas, gay, bisexuales, trans e intersex (LGBTI)</t>
  </si>
  <si>
    <t>Mesas diversas que promueven el ejercicio de la ciudadanía de las personas LGBTI, establecidas</t>
  </si>
  <si>
    <t>Líderes y lideresas de la población LGBTI certificados en procesos formativos</t>
  </si>
  <si>
    <t>Alfabetización (educación para jóvenes y adultos)</t>
  </si>
  <si>
    <t>LÍNEA_ESTRATÉGICA_5_NUESTRA_GOBERNANZA</t>
  </si>
  <si>
    <t>Componente 5.2: Ciudadanía activa y acción colectiva</t>
  </si>
  <si>
    <t>Programa 1: Construcción y fortalecimiento de la ciudadania</t>
  </si>
  <si>
    <t>Generar capacidades que permitan la construcción de una ciudadanía activa y corresponsable en la gestión de los asuntos públicos</t>
  </si>
  <si>
    <t>Encuentros de articulación y formación entre organizaciones sociales, espacios e instancias de participación</t>
  </si>
  <si>
    <t>Programa 2: Cultura del buen relacionamiento como acción colectiva</t>
  </si>
  <si>
    <t>Formular e implementar un programa pedagógico de relacionamiento que reconozca el papel de la participación en la consolidación de una nueva cultura ciudadana en Antioquia</t>
  </si>
  <si>
    <t>Personas formadas en pedagogia de la no violencia</t>
  </si>
  <si>
    <t>Mujeres y jovenes que participan y promueven los procesos de no violencia</t>
  </si>
  <si>
    <t>Programa 3: Fortalecimiento de la organización comunal</t>
  </si>
  <si>
    <t>Mejorar los niveles de incidencia de las organizaciones comunales y entidades territoriales en los procesos de desarrollo y convivencia ciudadana en el Departamento de Antioquia</t>
  </si>
  <si>
    <t>Mujeres asesoradas en participación e incidencia en la organización comunal</t>
  </si>
  <si>
    <t>Jóvenes asesorados en participación e incidencia en la organización comunal</t>
  </si>
  <si>
    <t>Componente 5.3: Buen gobierno de cara a la ciudadanía</t>
  </si>
  <si>
    <t>Programa 1: Antioquia se toma la palabra</t>
  </si>
  <si>
    <t>Garantizar y promover espacios de diálogo, conversación y deliberación entre la ciudadanía, las organizaciones sociales, y las instituciones públicas, acerca de las necesidades y potencialidades presentes en los territorios del Departamento</t>
  </si>
  <si>
    <r>
      <t>Diálogos temáticos de cualificación de la opinión pública realizados</t>
    </r>
    <r>
      <rPr>
        <b/>
        <sz val="12"/>
        <color rgb="FF000000"/>
        <rFont val="Arial"/>
        <family val="2"/>
      </rPr>
      <t xml:space="preserve"> </t>
    </r>
  </si>
  <si>
    <t>56 Resguardos</t>
  </si>
  <si>
    <t>Programa 1.6.1 So - Bia Buen Corazón</t>
  </si>
  <si>
    <t>Recursos de funcionamiento</t>
  </si>
  <si>
    <t>Respuesta humanitaria con enfoque diferencial oportuna y articulada</t>
  </si>
  <si>
    <t>Mesa Humanitaria Indígena de Antioquia que sesiona mínimo tres (3) veces al año</t>
  </si>
  <si>
    <t>*Coordinación para la realización de misiones humanitarias de verificación a violaciones a los DDHH e infracciones al DIH en territorios indígenas
*Coordinación de acciones para la asistencia humanitaria entre instituciones de los distintos ordenes territoriales y de la cooperación internacional
*Revisión y ajustes a protocolos de atención humanitaria con perspectiva diferencial</t>
  </si>
  <si>
    <t>Protocolos de atención humanitaria con ajustes para la atención diferencial a comunidades indígenas</t>
  </si>
  <si>
    <t>Protocolo de Atención Humanitaria para los pueblos Indígenas, diseñado e implementado</t>
  </si>
  <si>
    <t>*Análisis documental y legal, diseño,socialización, validación y socialización de protocolo diferencial para la respuesta humanitaria en territorios indígenas</t>
  </si>
  <si>
    <t>Guardía indígena con capacidades para la respuesta humanitaria pertienente y oportuna en comunidades y Resguardos</t>
  </si>
  <si>
    <t>Guardia indígena capacitada, dotada y articulada al modelo de gestión interinstitucional y comunitario</t>
  </si>
  <si>
    <t xml:space="preserve">*Formación de la guardía indígena para la atención de emrgencias, asistencia humanitaria y apoyo al ejercicio del gobierno propio y la jurisdicción especial indígena
*Dotación básica y de bioseguridad de la guardia indígena
*Apoyo a la actualización de reglamentos a la guardia indígena de Resguardos en riesgo
</t>
  </si>
  <si>
    <t>56 Resguardos y 212 comunidades indígenas</t>
  </si>
  <si>
    <t>Programa 1.6.1 So Bia - Buen Corazón</t>
  </si>
  <si>
    <t>NA</t>
  </si>
  <si>
    <t xml:space="preserve">Política Pública que incorpora enfoque de DDHH y mecanismos para su garantía </t>
  </si>
  <si>
    <t>Política pública indígena de Antioquia actualizada y aprobada</t>
  </si>
  <si>
    <t>*Actualización de la Política Pública con enfasis en el enfoque de DDHH y resiliencia
*Concertación de la Política Pública con autoridades indígenas
*Trámite de aprobación ante la Asamblea Departamental</t>
  </si>
  <si>
    <t>56 Cabildos Mayores</t>
  </si>
  <si>
    <t>Programa 1.6.2 - Kirinchia Bia - Buen Pensar</t>
  </si>
  <si>
    <t>Autoridades indígenas con incremento de capacidades para el ejrcicio del gobierno propio y la jurisdicción especial indígena</t>
  </si>
  <si>
    <t>Acciones de acompañamiento para el ejercicio de gobierno propio implementadas</t>
  </si>
  <si>
    <t xml:space="preserve">*Formación y acompañamiento técnico a Autoridades Indígenas en gestión Pública y planificación territorial, mecanismos de interlocución con Administraciones municipales y departamental
*Asistencia técnica para la elaboración de planes de trabajo en Resguardos, inscripción y gestión de la Información ante MinInterior
</t>
  </si>
  <si>
    <t>Protección de Bienes</t>
  </si>
  <si>
    <t>14 Resguardos Indígenas en proceso de constitución y ampliación</t>
  </si>
  <si>
    <t>Programa 1.6.3- Bianibaita- Buen Vivir</t>
  </si>
  <si>
    <t>Territorios indígenas caracterizados y formalizados</t>
  </si>
  <si>
    <t>Procedimientos para la constitución, ampliación y saneamiento de resguardos indígenas, implementados</t>
  </si>
  <si>
    <t>*Caracterización Territorial  de Resguardos Indígenas
*Trámites para la constitución, ampliación, saneamiento y reestructuración de Resguardos Indígenas</t>
  </si>
  <si>
    <t>TRANSPORTE</t>
  </si>
  <si>
    <t>Restitucion</t>
  </si>
  <si>
    <t>Retorno y Reubicaciones</t>
  </si>
  <si>
    <t>Programa 8: Acompañamiento en la infraestructura física en los Municipios</t>
  </si>
  <si>
    <t>kilómetros</t>
  </si>
  <si>
    <t>Propios</t>
  </si>
  <si>
    <t>Municipios</t>
  </si>
  <si>
    <t>Caminos de herradura y/o motorrutas intervenidos</t>
  </si>
  <si>
    <t>Realizar intervenciones en los caminos de herradura en el Departamento</t>
  </si>
  <si>
    <t>Componente 3.4: Infraestructura para la movilidad sostenible</t>
  </si>
  <si>
    <t xml:space="preserve">Programa 4: Mejoramiento, mantenimiento y operación de las vías del Departamento y de los Municipios </t>
  </si>
  <si>
    <t>Destinacion Especifica</t>
  </si>
  <si>
    <t xml:space="preserve">Vías de la red vial a cargo del Departamento, mantenidas </t>
  </si>
  <si>
    <t>Realizar mantenimiento, mejoramiento o rehabilitación en la red vial a cargo del departamento</t>
  </si>
  <si>
    <t xml:space="preserve">Vías de la red vial a cargo de los Municipios, intervenidas </t>
  </si>
  <si>
    <t>Realizar mantenimiento, mejoramiento o rehabilitación en la red vial a cargo de los municipios</t>
  </si>
  <si>
    <t>metros</t>
  </si>
  <si>
    <t>Puentes y/o viaductos en la red vial a cargo de los Municipios, intervenidos*</t>
  </si>
  <si>
    <t>Realizar intervenciones en los puentes y/o viaductos en la red vial a cargo de los municipios.</t>
  </si>
  <si>
    <t>Componente 2.4: Ecominería: Unidos un mismo cielo azul</t>
  </si>
  <si>
    <t>Programa 1: Antioquia, minería titulada y formalizada</t>
  </si>
  <si>
    <t>Recursos Departamento</t>
  </si>
  <si>
    <t>Por el momento no se contemplan otras fuentes</t>
  </si>
  <si>
    <t># DE VICTIMAS QUE ACCEDEN AL PROCESO DE ACOMPAÑAMIENTO A MINEROS EN PROCESOS DE FORMALIZACIÓN</t>
  </si>
  <si>
    <t>Acompañamientos a mineros en procesos de formalización y regularización de la actividad minera (Sentencias Río Atrato y Río Cauca, municipios
PDET y ZOMAC), efectuados.</t>
  </si>
  <si>
    <t>Formación para el trabajo-Generación de ingresos (emprendimiento y empleabilidad)-Proyectos o iniciativas productivas-Empleabilidad</t>
  </si>
  <si>
    <t>AMBIENTAL</t>
  </si>
  <si>
    <t>Programa 3: Buenas prácticas para la sustentabilidad minera</t>
  </si>
  <si>
    <t># DE VICTIMAS QUE ACCEDEN A PROCESOS DE FORMACION PARA LA APLICACIÓN DE ECOTECNOLOFIAS</t>
  </si>
  <si>
    <t>Personas capacitadas para la aplicación de ecotecnologías e implementación de buenas prácticas en la explotación y beneficio de minerales</t>
  </si>
  <si>
    <t>377.982* (Esta línea base no desagrega déficit cuantitativo de cualitativo, ni urbano de rural)
*Esta dato sale de la ficha de diagnostico de victimas para el departamento de Antioquia elaborada por la Unidad para la atención y reparación integral a la victimas del Gobierno Nacional. 
Sin embargo, no concuerda con los déficit de vivienda reportados por la ECV 2019, ya que indicaria que más del 96% del déficit de vivienda del departamento corresponde a población victima.</t>
  </si>
  <si>
    <t>Programa 1: Viviendas Dignas para la Vida</t>
  </si>
  <si>
    <t>Unidad</t>
  </si>
  <si>
    <t>Viviendas rurales nuevas iniciadas</t>
  </si>
  <si>
    <t># de viviendas rurales nuevas iniciadas</t>
  </si>
  <si>
    <t>Formulación, Estructuración, Cofinanciación y Ejecución de proyectos de vivienda nueva rural para población victima del conflicto</t>
  </si>
  <si>
    <t>377.982* (Esta línea base no desagrega déficit cuantitativo de cualitativo, ni urbano de rural)</t>
  </si>
  <si>
    <t>Viviendas urbanas nuevas iniciadas</t>
  </si>
  <si>
    <t># de viviendas urbanas nuevas iniciadas</t>
  </si>
  <si>
    <t>Formulación, Estructuración, Cofinanciación y Ejecución de proyectos de vivienda nueva urbana para población victima del conflicto</t>
  </si>
  <si>
    <t>Programa 2: Mejoramiento, legalización y titulación de vivienda social</t>
  </si>
  <si>
    <t># de viviendas rurales mejoradas</t>
  </si>
  <si>
    <t xml:space="preserve">Viviedas rurales mejoradas
</t>
  </si>
  <si>
    <t>Formulación, Estructuración, Cofinanciación y Ejecución de proyectos de mejoramiento de vivienda rural para población victima del conflicto</t>
  </si>
  <si>
    <t># de viviendas urbanas mejoradas</t>
  </si>
  <si>
    <t>Viviendas urbanas mejoradas</t>
  </si>
  <si>
    <t>Formulación, Estructuración, Cofinanciación y Ejecución de proyectos de mejoramiento de vivienda urbana para población victima del conflicto</t>
  </si>
  <si>
    <t>Componente 1.4: Antioquia Unida por la Creación y la Cultura</t>
  </si>
  <si>
    <t>Programa 1: Unidos para la creación, el arte y la cultura</t>
  </si>
  <si>
    <t># de personas de la población víctima que se benefician de manera directa   del Portafolio
Departamental de Estímulos</t>
  </si>
  <si>
    <t>Población beneficiada del Portafolio Departamental de Estímulos</t>
  </si>
  <si>
    <t xml:space="preserve">Implementación de oferta de convocatorias públicas dirigidas a ser desarrolladas especificamente por personas en calidad de victimas.
Asignación de recursos para la implementación de proyectos artisticos y culturales.
</t>
  </si>
  <si>
    <t>DEPORTE Y RECREACIÓN</t>
  </si>
  <si>
    <t>125 MUNICIPIOS DEL DEPARTAMENTO</t>
  </si>
  <si>
    <t>Victimas reparadas administrativamente</t>
  </si>
  <si>
    <t>4.2.10. Programa 10: Deporte y salud para la vida</t>
  </si>
  <si>
    <t xml:space="preserve">Recursos Propios </t>
  </si>
  <si>
    <t># DE VICTIMAS QUE PARTICIPAN DEL PROGRAMA MUEVASE PUES</t>
  </si>
  <si>
    <t>Programas de -Por su salud muévase pues- en los municipios</t>
  </si>
  <si>
    <t>Rehabilitación-Rehabilitación social y comunitaria</t>
  </si>
  <si>
    <t># DE VICTIMAS QUE PARTICIPAN DE PROGRAMAS RECREATIVOS</t>
  </si>
  <si>
    <t>Municipios y/o distrito acompañados y asesorados en programas recreativos para los diferentes grupos poblacionales</t>
  </si>
  <si>
    <t># DE VICTIMAS QUE PARTICIPAN EN PROGRAMAS DE DEPORTE FORMATIVO</t>
  </si>
  <si>
    <t>Municipios y/o distrito acompañados y asesorados en programas de deporte formativo</t>
  </si>
  <si>
    <t>Componente 3.2: Sostenibilidad ambiental y resiliencia al cambio climático</t>
  </si>
  <si>
    <t>Programa 3: Cuidado de nuestros ecosistemas hídricos</t>
  </si>
  <si>
    <t># De personas asociadas el esquema de pago por servicios ambientales</t>
  </si>
  <si>
    <t>Areas bajo esquemas de pago por servicios ambiantales (PSA) para la protección de fuentes abastecedoras de acueductos implementados</t>
  </si>
  <si>
    <t>Empleabilidad</t>
  </si>
  <si>
    <t>Prevención temprana</t>
  </si>
  <si>
    <t>Salud</t>
  </si>
  <si>
    <t>Asistencia Funeraria</t>
  </si>
  <si>
    <t>Acompañamiento para la Inversión adecuada de los recursos (indemnización)</t>
  </si>
  <si>
    <t>Sistemas de información</t>
  </si>
  <si>
    <t>PREVENCIÓN Y PROTECCIÓN</t>
  </si>
  <si>
    <t>SALUD</t>
  </si>
  <si>
    <t>REPARACIÓN INTEGRAL</t>
  </si>
  <si>
    <t>SERVICIOS PUBLICOS DIFERENTES A ACUEDUCTO, ALCANTARILLADO Y ASEO</t>
  </si>
  <si>
    <t>INDICADOR DE RESULTADO ( O DE BIENESTAR)</t>
  </si>
  <si>
    <t>MEIDA</t>
  </si>
  <si>
    <t>CENTROS DE RECLUSIÓN</t>
  </si>
  <si>
    <t>EQUIPAMIENTOS</t>
  </si>
  <si>
    <t>LINEAS ESTRATEGICAS PDD</t>
  </si>
  <si>
    <t>LÍNEA_ESTRATÉGICA_1_NUESTRA GENTE</t>
  </si>
  <si>
    <t>LÍNEA_ESTRATÉGICA_4_NUESTRA VIDA</t>
  </si>
  <si>
    <t>Componente 5.1: Una Agenda Antioquia 2040</t>
  </si>
  <si>
    <t>Componente 1.2: Maestros y maestras para la vida</t>
  </si>
  <si>
    <t>Componente 1.3: Educación terciaria</t>
  </si>
  <si>
    <t>Componente 2.3: Antioquia global</t>
  </si>
  <si>
    <t>Componente 1.4: Antioquia unida por la creación y la cultura</t>
  </si>
  <si>
    <t>Componente 4: Es el momento de la movilidad saludable, segura y sostenible en Antioquia</t>
  </si>
  <si>
    <t>Componente 5.4: Transparencia y probidad</t>
  </si>
  <si>
    <t>Componente 2.5: Infraestructura con propósito social</t>
  </si>
  <si>
    <t>Componente 3.5: Bienestar y protección animal</t>
  </si>
  <si>
    <t>Componente 5.5: Fortalecimiento organizacional</t>
  </si>
  <si>
    <t>Componente 3.6: Sistema urbano regional</t>
  </si>
  <si>
    <t>Componente 5.6: Fortalecimiento de la infraestructura, el sistema de seguridad y la gestión ambiental</t>
  </si>
  <si>
    <t>Componente 2.7: Antioquia digital</t>
  </si>
  <si>
    <t>Componente 5.7: Gobierno digital</t>
  </si>
  <si>
    <t>Componente 1.8: Antioquia unida por el potencial deportivo</t>
  </si>
  <si>
    <t xml:space="preserve">2020003050031
</t>
  </si>
  <si>
    <t>Número de población víctima atendida en el Departamento de Antioquia</t>
  </si>
  <si>
    <t>Población víctima atendida en el Departamento de Antioquia</t>
  </si>
  <si>
    <t>Adoptar estrategias de difusión de los programas de protección (Plan de prevención)</t>
  </si>
  <si>
    <t xml:space="preserve">Generación de ingresos </t>
  </si>
  <si>
    <t>Proyectos o iniciatvas porductivas</t>
  </si>
  <si>
    <t>Acompañamiento vinculando programas de fortalecimiento a generación de ingresos (Satisfacción - medidas dirigidas a la sociedad civil: foros, conversatorios, cátedras. festivales, etc.)</t>
  </si>
  <si>
    <t>Metros de Puentes y/o viaductos en la red vial a cargo de los Municipios, intervenidos*</t>
  </si>
  <si>
    <t xml:space="preserve">Kilómetros de Vías de la red vial a cargo de los Municipios, intervenidas </t>
  </si>
  <si>
    <t xml:space="preserve">Kilómetros de Vías de la red vial a cargo del Departamento, mantenidas </t>
  </si>
  <si>
    <t>Kilómetros de Caminos de herradura y/o motorrutas intervenidos</t>
  </si>
  <si>
    <t xml:space="preserve">2020003050082
Fortalecimiento Pedagógico de la Primera Escuela y los Tránsitos Exitosos en Antioquia </t>
  </si>
  <si>
    <t xml:space="preserve">2020003050083
Fortalecimiento de la gestión académica integrada al territorio, en los establecimientos educativos oficiales urbanos de Antioquia
</t>
  </si>
  <si>
    <t xml:space="preserve">2020003050162
Desarrollo de estrategias para el acceso y permanencia escolar de los estudiantes oficiales en los 117 municipios no certificados del Departamento de Antioquia </t>
  </si>
  <si>
    <t xml:space="preserve">2020003050088
Desarrollo de procesos para la alfabetización de personas de municipios  no certificados en educación  de Antioquia </t>
  </si>
  <si>
    <t>2020003050099
Suministro personal administrativo y actividades de apoyo a las Instituciones Educativas Antioquia</t>
  </si>
  <si>
    <t xml:space="preserve">Suministro personal administrativo </t>
  </si>
  <si>
    <r>
      <t>2020003050100
Implemento de los elementos de dotación para los docentes que devengan menos de dos salarios mínimos en municipios no certificados en educación del departamento de Antioquia</t>
    </r>
    <r>
      <rPr>
        <b/>
        <sz val="12"/>
        <color theme="1"/>
        <rFont val="Calibri"/>
        <family val="2"/>
        <scheme val="minor"/>
      </rPr>
      <t xml:space="preserve"> </t>
    </r>
  </si>
  <si>
    <t>Dotación vestuario docentes</t>
  </si>
  <si>
    <t xml:space="preserve">2020003050098
Administración y pago nómina personal docente, directivo docente y administrativo de la Secretaria de Educación del Departamento de Antioquia </t>
  </si>
  <si>
    <t>Pago nómina docente</t>
  </si>
  <si>
    <t xml:space="preserve">2020003050161
Prestación del servicio educativo oficial en los 117 municipios no certificados del Departamento de Antioquia </t>
  </si>
  <si>
    <t>Cobertura contratada</t>
  </si>
  <si>
    <t xml:space="preserve">2020003050089
Implementación de estrategias orientadas a Escuela, vocación y proyecto de vida en Antioquia </t>
  </si>
  <si>
    <t xml:space="preserve">2020003050081
Fortalecimiento de una educación rural con enfoque territorial en Antioquia </t>
  </si>
  <si>
    <t xml:space="preserve">2020003050084
Consolidación de Antioquia como territorio educativo diverso e incluyente en los 117 municipios no certificados en educación Antioquia </t>
  </si>
  <si>
    <t xml:space="preserve">2020003050106
Construcción Intervención de la infraestructura física de los ambientes de aprendizaje en el Departamento de Antioquia Antioquia 
</t>
  </si>
  <si>
    <t xml:space="preserve">2020003050160
Mejoramiento de ambientes de aprendizaje mediante la dotación de mobiliario escolar y material educativo en sedes oficiales en los 117 municipios no certificados del Departamento de Antioquia </t>
  </si>
  <si>
    <t xml:space="preserve">2020003050092
Difusión de contenidos educativos mediante diferentes medios de comunicación dirigidos a estudiantes en edad escolar en los municipios no
certificados en educación del Departamento de Antioquia </t>
  </si>
  <si>
    <t>2020003050090
Desarrollo de estudios e investigaciones del sector educativo de Antioquia</t>
  </si>
  <si>
    <t xml:space="preserve">2020003050091
Implementación de servicio de conectividad a internet para uso de la comunidad educativa de Antioquia
</t>
  </si>
  <si>
    <t xml:space="preserve">2020003050095
Adquisición Dotación de herramientas tecnológicas para el sector educativo en el departamento de Antioquia </t>
  </si>
  <si>
    <t xml:space="preserve">2020003050109
Fortalecimiento de la educación para niños, niñas, jóvenes y adultos mediante herramientas virtuales y digitales en los municipios no certificados en educación del Departamento de Antioquia </t>
  </si>
  <si>
    <t>2020003050087
Formación en lenguas extranjeras a docentes y estudiantes de los Establecimientos Educativas Oficiales de los 117 municipios no certificados del Departamento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</si>
</sst>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3" formatCode="_(* #,##0.00_);_(* \(#,##0.00\);_(* &quot;-&quot;??_);_(@_)"/>
    <numFmt numFmtId="164" formatCode="&quot;$&quot;#,##0"/>
    <numFmt numFmtId="165" formatCode="_-* #,##0_-;\-* #,##0_-;_-* &quot;-&quot;??_-;_-@"/>
    <numFmt numFmtId="166" formatCode="_-&quot;$&quot;* #,##0.00_-;\-&quot;$&quot;* #,##0.00_-;_-&quot;$&quot;* &quot;-&quot;??_-;_-@"/>
    <numFmt numFmtId="167" formatCode="_-* #,##0.00_-;\-* #,##0.00_-;_-* &quot;-&quot;??_-;_-@"/>
    <numFmt numFmtId="168" formatCode="_-&quot;$&quot;* #,##0_-;\-&quot;$&quot;* #,##0_-;_-&quot;$&quot;* &quot;-&quot;_-;_-@"/>
    <numFmt numFmtId="169" formatCode="&quot;$&quot;\ #,##0"/>
    <numFmt numFmtId="170" formatCode="_(* #,##0_);_(* \(#,##0\);_(* &quot;-&quot;??_);_(@_)"/>
    <numFmt numFmtId="171" formatCode="_-* #,##0.00_-;\-* #,##0.00_-;_-* &quot;-&quot;??_-;_-@_-"/>
  </numFmts>
  <fonts count="25" x14ac:knownFonts="1">
    <font>
      <sz val="11"/>
      <color rgb="FF000000"/>
      <name val="Calibri"/>
    </font>
    <font>
      <sz val="11"/>
      <color theme="1"/>
      <name val="Calibri"/>
      <family val="2"/>
      <scheme val="minor"/>
    </font>
    <font>
      <b/>
      <sz val="12"/>
      <color rgb="FFFFFFFF"/>
      <name val="Calibri"/>
      <family val="2"/>
    </font>
    <font>
      <sz val="11"/>
      <name val="Calibri"/>
      <family val="2"/>
    </font>
    <font>
      <b/>
      <sz val="11"/>
      <color rgb="FF000000"/>
      <name val="Calibri"/>
      <family val="2"/>
    </font>
    <font>
      <b/>
      <sz val="11"/>
      <name val="Calibri"/>
      <family val="2"/>
    </font>
    <font>
      <sz val="11"/>
      <color rgb="FFFF0000"/>
      <name val="Calibri"/>
      <family val="2"/>
    </font>
    <font>
      <sz val="11"/>
      <name val="Calibri"/>
      <family val="2"/>
    </font>
    <font>
      <sz val="10"/>
      <color rgb="FF000000"/>
      <name val="Calibri"/>
      <family val="2"/>
    </font>
    <font>
      <b/>
      <sz val="20"/>
      <name val="Calibri"/>
      <family val="2"/>
    </font>
    <font>
      <sz val="10"/>
      <name val="Calibri"/>
      <family val="2"/>
    </font>
    <font>
      <b/>
      <sz val="11"/>
      <color rgb="FFFFFFFF"/>
      <name val="Calibri"/>
      <family val="2"/>
    </font>
    <font>
      <sz val="11"/>
      <color rgb="FF000000"/>
      <name val="Arial"/>
      <family val="2"/>
    </font>
    <font>
      <sz val="12"/>
      <color rgb="FF000000"/>
      <name val="Calibri"/>
      <family val="2"/>
    </font>
    <font>
      <sz val="10"/>
      <color rgb="FF000000"/>
      <name val="Arial Narrow"/>
      <family val="2"/>
    </font>
    <font>
      <b/>
      <sz val="12"/>
      <color rgb="FF000000"/>
      <name val="Arial"/>
      <family val="2"/>
    </font>
    <font>
      <sz val="11"/>
      <name val="Calibri"/>
      <family val="2"/>
    </font>
    <font>
      <sz val="11"/>
      <color rgb="FF000000"/>
      <name val="Calibri"/>
      <family val="2"/>
    </font>
    <font>
      <sz val="11"/>
      <color rgb="FF000000"/>
      <name val="Calibri"/>
      <family val="2"/>
    </font>
    <font>
      <sz val="11"/>
      <name val="Calibri"/>
      <family val="2"/>
      <scheme val="minor"/>
    </font>
    <font>
      <sz val="9"/>
      <color indexed="81"/>
      <name val="Tahoma"/>
      <family val="2"/>
    </font>
    <font>
      <b/>
      <sz val="9"/>
      <color indexed="81"/>
      <name val="Tahoma"/>
      <family val="2"/>
    </font>
    <font>
      <sz val="11"/>
      <color rgb="FF000000"/>
      <name val="Calibri"/>
    </font>
    <font>
      <sz val="10"/>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1F3864"/>
        <bgColor rgb="FF1F3864"/>
      </patternFill>
    </fill>
    <fill>
      <patternFill patternType="solid">
        <fgColor rgb="FF70AD47"/>
        <bgColor rgb="FF70AD47"/>
      </patternFill>
    </fill>
    <fill>
      <patternFill patternType="solid">
        <fgColor rgb="FFFFC000"/>
        <bgColor rgb="FFFFC0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E7E6E6"/>
        <bgColor rgb="FFE7E6E6"/>
      </patternFill>
    </fill>
    <fill>
      <patternFill patternType="solid">
        <fgColor rgb="FFFFFF00"/>
        <bgColor rgb="FFFFFF00"/>
      </patternFill>
    </fill>
    <fill>
      <patternFill patternType="solid">
        <fgColor rgb="FFFFFF00"/>
        <bgColor indexed="64"/>
      </patternFill>
    </fill>
    <fill>
      <patternFill patternType="solid">
        <fgColor rgb="FFFFFFFF"/>
        <bgColor indexed="64"/>
      </patternFill>
    </fill>
    <fill>
      <patternFill patternType="solid">
        <fgColor rgb="FFE6E4E4"/>
        <bgColor indexed="64"/>
      </patternFill>
    </fill>
    <fill>
      <patternFill patternType="solid">
        <fgColor rgb="FFFFFF00"/>
        <bgColor rgb="FFE7E6E6"/>
      </patternFill>
    </fill>
  </fills>
  <borders count="26">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s>
  <cellStyleXfs count="4">
    <xf numFmtId="0" fontId="0" fillId="0" borderId="0"/>
    <xf numFmtId="43" fontId="18" fillId="0" borderId="0" applyFont="0" applyFill="0" applyBorder="0" applyAlignment="0" applyProtection="0"/>
    <xf numFmtId="171" fontId="1" fillId="0" borderId="12" applyFont="0" applyFill="0" applyBorder="0" applyAlignment="0" applyProtection="0"/>
    <xf numFmtId="42" fontId="22" fillId="0" borderId="0" applyFont="0" applyFill="0" applyBorder="0" applyAlignment="0" applyProtection="0"/>
  </cellStyleXfs>
  <cellXfs count="316">
    <xf numFmtId="0" fontId="0" fillId="0" borderId="0" xfId="0" applyFont="1" applyAlignment="1"/>
    <xf numFmtId="0" fontId="0" fillId="0" borderId="0" xfId="0" applyFont="1" applyAlignment="1">
      <alignment horizontal="center"/>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0" fillId="0" borderId="5" xfId="0" applyFont="1" applyBorder="1" applyAlignment="1">
      <alignment horizontal="center" vertical="center" wrapText="1"/>
    </xf>
    <xf numFmtId="0" fontId="0" fillId="7" borderId="5" xfId="0" applyFont="1" applyFill="1" applyBorder="1" applyAlignment="1">
      <alignment horizontal="center" vertical="center" wrapText="1"/>
    </xf>
    <xf numFmtId="0" fontId="0" fillId="7" borderId="5" xfId="0" applyFont="1" applyFill="1" applyBorder="1" applyAlignment="1">
      <alignment vertical="center" wrapText="1"/>
    </xf>
    <xf numFmtId="0" fontId="0" fillId="7" borderId="6" xfId="0" applyFont="1" applyFill="1" applyBorder="1" applyAlignment="1">
      <alignment horizontal="center" vertical="center"/>
    </xf>
    <xf numFmtId="9" fontId="0" fillId="7" borderId="5" xfId="0" applyNumberFormat="1" applyFont="1" applyFill="1" applyBorder="1" applyAlignment="1">
      <alignment horizontal="center" vertical="center"/>
    </xf>
    <xf numFmtId="0" fontId="0" fillId="7" borderId="5" xfId="0" applyFont="1" applyFill="1" applyBorder="1" applyAlignment="1">
      <alignment horizontal="center" vertical="center"/>
    </xf>
    <xf numFmtId="3" fontId="0" fillId="7" borderId="5" xfId="0" applyNumberFormat="1" applyFont="1" applyFill="1" applyBorder="1" applyAlignment="1">
      <alignment vertical="center"/>
    </xf>
    <xf numFmtId="0" fontId="0" fillId="7" borderId="6" xfId="0" applyFont="1" applyFill="1" applyBorder="1" applyAlignment="1">
      <alignment horizontal="center"/>
    </xf>
    <xf numFmtId="0" fontId="0" fillId="7" borderId="5" xfId="0" applyFont="1" applyFill="1" applyBorder="1" applyAlignment="1">
      <alignment horizontal="left" vertical="center" wrapText="1"/>
    </xf>
    <xf numFmtId="0" fontId="0" fillId="7" borderId="7" xfId="0" applyFont="1" applyFill="1" applyBorder="1" applyAlignment="1">
      <alignment horizontal="center" vertical="center"/>
    </xf>
    <xf numFmtId="0" fontId="0" fillId="7" borderId="7" xfId="0" applyFont="1" applyFill="1" applyBorder="1" applyAlignment="1">
      <alignment horizontal="center"/>
    </xf>
    <xf numFmtId="0" fontId="0" fillId="7" borderId="8" xfId="0" applyFont="1" applyFill="1" applyBorder="1" applyAlignment="1">
      <alignment horizontal="center" vertical="center"/>
    </xf>
    <xf numFmtId="0" fontId="0" fillId="7" borderId="8" xfId="0" applyFont="1" applyFill="1" applyBorder="1" applyAlignment="1">
      <alignment horizontal="center"/>
    </xf>
    <xf numFmtId="0" fontId="0" fillId="8" borderId="5" xfId="0" applyFont="1" applyFill="1" applyBorder="1" applyAlignment="1">
      <alignment horizontal="center" vertical="center" wrapText="1"/>
    </xf>
    <xf numFmtId="0" fontId="0" fillId="8" borderId="5" xfId="0" applyFont="1" applyFill="1" applyBorder="1" applyAlignment="1">
      <alignment vertical="center" wrapText="1"/>
    </xf>
    <xf numFmtId="0" fontId="6" fillId="8" borderId="5" xfId="0" applyFont="1" applyFill="1" applyBorder="1" applyAlignment="1">
      <alignment horizontal="center" vertical="center" wrapText="1"/>
    </xf>
    <xf numFmtId="0" fontId="0" fillId="8" borderId="5" xfId="0" applyFont="1" applyFill="1" applyBorder="1" applyAlignment="1">
      <alignment horizontal="center" vertical="center"/>
    </xf>
    <xf numFmtId="3" fontId="0" fillId="8" borderId="5" xfId="0" applyNumberFormat="1" applyFont="1" applyFill="1" applyBorder="1" applyAlignment="1">
      <alignment vertical="center"/>
    </xf>
    <xf numFmtId="0" fontId="0" fillId="8" borderId="5" xfId="0" applyFont="1" applyFill="1" applyBorder="1" applyAlignment="1">
      <alignment horizontal="left" vertical="center" wrapText="1"/>
    </xf>
    <xf numFmtId="0" fontId="0" fillId="0" borderId="5" xfId="0" applyFont="1" applyBorder="1" applyAlignment="1">
      <alignment vertical="center" wrapText="1"/>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7" borderId="5" xfId="0" applyFont="1" applyFill="1" applyBorder="1" applyAlignment="1">
      <alignment wrapText="1"/>
    </xf>
    <xf numFmtId="0" fontId="0" fillId="0" borderId="11" xfId="0" applyFont="1" applyBorder="1" applyAlignment="1">
      <alignment horizontal="center" vertical="center"/>
    </xf>
    <xf numFmtId="0" fontId="0" fillId="8" borderId="6" xfId="0" applyFont="1" applyFill="1" applyBorder="1" applyAlignment="1">
      <alignment horizontal="center" vertical="center"/>
    </xf>
    <xf numFmtId="0" fontId="0" fillId="8" borderId="6" xfId="0" applyFont="1" applyFill="1" applyBorder="1" applyAlignment="1">
      <alignment horizontal="center"/>
    </xf>
    <xf numFmtId="0" fontId="0" fillId="8" borderId="7" xfId="0" applyFont="1" applyFill="1" applyBorder="1" applyAlignment="1">
      <alignment horizontal="center" vertical="center"/>
    </xf>
    <xf numFmtId="0" fontId="0" fillId="8" borderId="7" xfId="0" applyFont="1" applyFill="1" applyBorder="1" applyAlignment="1">
      <alignment horizontal="center"/>
    </xf>
    <xf numFmtId="9" fontId="0" fillId="8" borderId="5" xfId="0" applyNumberFormat="1" applyFont="1" applyFill="1" applyBorder="1" applyAlignment="1">
      <alignment horizontal="center" vertical="center"/>
    </xf>
    <xf numFmtId="0" fontId="7" fillId="8" borderId="5" xfId="0" applyFont="1" applyFill="1" applyBorder="1" applyAlignment="1">
      <alignment vertical="center" wrapText="1"/>
    </xf>
    <xf numFmtId="0" fontId="0" fillId="8" borderId="8" xfId="0" applyFont="1" applyFill="1" applyBorder="1" applyAlignment="1">
      <alignment horizontal="center" vertical="center"/>
    </xf>
    <xf numFmtId="0" fontId="0" fillId="8" borderId="8" xfId="0" applyFont="1" applyFill="1" applyBorder="1" applyAlignment="1">
      <alignment horizontal="center"/>
    </xf>
    <xf numFmtId="9" fontId="0" fillId="0" borderId="5" xfId="0" applyNumberFormat="1" applyFont="1" applyBorder="1" applyAlignment="1">
      <alignment horizontal="center" vertical="center"/>
    </xf>
    <xf numFmtId="164" fontId="0" fillId="7" borderId="5" xfId="0" applyNumberFormat="1" applyFont="1" applyFill="1" applyBorder="1" applyAlignment="1">
      <alignment vertical="center"/>
    </xf>
    <xf numFmtId="0" fontId="0" fillId="0" borderId="5" xfId="0" applyFont="1" applyBorder="1" applyAlignment="1">
      <alignment horizontal="left" vertical="center" wrapText="1"/>
    </xf>
    <xf numFmtId="0" fontId="0" fillId="0" borderId="9" xfId="0" applyFont="1" applyBorder="1" applyAlignment="1">
      <alignment vertical="center" wrapText="1"/>
    </xf>
    <xf numFmtId="0" fontId="0" fillId="0" borderId="9" xfId="0" applyFont="1" applyBorder="1" applyAlignment="1">
      <alignment horizontal="left" vertical="center" wrapText="1"/>
    </xf>
    <xf numFmtId="0" fontId="7" fillId="0" borderId="5"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vertical="center"/>
    </xf>
    <xf numFmtId="3" fontId="0" fillId="0" borderId="0" xfId="0" applyNumberFormat="1" applyFont="1"/>
    <xf numFmtId="0" fontId="0" fillId="0" borderId="0" xfId="0" applyFont="1" applyAlignment="1">
      <alignment horizontal="left" vertical="center"/>
    </xf>
    <xf numFmtId="0" fontId="0" fillId="0" borderId="5" xfId="0" applyFont="1" applyBorder="1" applyAlignment="1">
      <alignment vertical="center"/>
    </xf>
    <xf numFmtId="165" fontId="4" fillId="3"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8" borderId="5" xfId="0" applyFont="1" applyFill="1" applyBorder="1" applyAlignment="1">
      <alignment horizontal="left" vertical="center" wrapText="1"/>
    </xf>
    <xf numFmtId="0" fontId="0" fillId="0" borderId="5" xfId="0" applyFont="1" applyBorder="1" applyAlignment="1">
      <alignment horizontal="center"/>
    </xf>
    <xf numFmtId="165" fontId="0" fillId="0" borderId="0" xfId="0" applyNumberFormat="1" applyFont="1" applyAlignment="1">
      <alignment vertical="center"/>
    </xf>
    <xf numFmtId="167" fontId="0" fillId="0" borderId="0" xfId="0" applyNumberFormat="1" applyFont="1"/>
    <xf numFmtId="1" fontId="0" fillId="0" borderId="5" xfId="0" applyNumberFormat="1" applyFont="1" applyBorder="1" applyAlignment="1">
      <alignment horizontal="center" vertical="center"/>
    </xf>
    <xf numFmtId="3" fontId="0" fillId="0" borderId="5" xfId="0" applyNumberFormat="1" applyFont="1" applyBorder="1" applyAlignment="1">
      <alignment horizontal="center" vertical="center"/>
    </xf>
    <xf numFmtId="0" fontId="7" fillId="7" borderId="5" xfId="0" applyFont="1" applyFill="1" applyBorder="1" applyAlignment="1">
      <alignment horizontal="center" vertical="center" wrapText="1"/>
    </xf>
    <xf numFmtId="0" fontId="0" fillId="0" borderId="5" xfId="0" applyFont="1" applyBorder="1" applyAlignment="1">
      <alignment wrapText="1"/>
    </xf>
    <xf numFmtId="0" fontId="8" fillId="7" borderId="5" xfId="0" applyFont="1" applyFill="1" applyBorder="1" applyAlignment="1">
      <alignment horizontal="left" vertical="top"/>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168" fontId="0" fillId="0" borderId="5" xfId="0" applyNumberFormat="1" applyFont="1" applyBorder="1" applyAlignment="1">
      <alignment horizontal="center" vertical="center"/>
    </xf>
    <xf numFmtId="0" fontId="5" fillId="7" borderId="5" xfId="0" applyFont="1" applyFill="1" applyBorder="1" applyAlignment="1">
      <alignment horizontal="center" vertical="center" wrapText="1"/>
    </xf>
    <xf numFmtId="3" fontId="5" fillId="7" borderId="5" xfId="0" applyNumberFormat="1" applyFont="1" applyFill="1" applyBorder="1" applyAlignment="1">
      <alignment horizontal="center" vertical="center" wrapText="1"/>
    </xf>
    <xf numFmtId="0" fontId="7" fillId="7" borderId="5" xfId="0" applyFont="1" applyFill="1" applyBorder="1" applyAlignment="1">
      <alignment vertical="center" wrapText="1"/>
    </xf>
    <xf numFmtId="3" fontId="7" fillId="7" borderId="5" xfId="0" applyNumberFormat="1" applyFont="1" applyFill="1" applyBorder="1" applyAlignment="1">
      <alignment vertical="center" wrapText="1"/>
    </xf>
    <xf numFmtId="0" fontId="10" fillId="7" borderId="5" xfId="0" applyFont="1" applyFill="1" applyBorder="1" applyAlignment="1">
      <alignment vertical="center" wrapText="1"/>
    </xf>
    <xf numFmtId="0" fontId="7" fillId="7" borderId="5" xfId="0" applyFont="1" applyFill="1" applyBorder="1"/>
    <xf numFmtId="3" fontId="7" fillId="7" borderId="5" xfId="0" applyNumberFormat="1" applyFont="1" applyFill="1" applyBorder="1" applyAlignment="1">
      <alignment horizontal="center" vertical="center" wrapText="1"/>
    </xf>
    <xf numFmtId="0" fontId="7" fillId="7" borderId="5" xfId="0" applyFont="1" applyFill="1" applyBorder="1" applyAlignment="1">
      <alignment horizontal="center" vertical="center"/>
    </xf>
    <xf numFmtId="0" fontId="10" fillId="7" borderId="5"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7" fillId="8" borderId="5" xfId="0" applyFont="1" applyFill="1" applyBorder="1" applyAlignment="1">
      <alignment horizontal="center" vertical="center" wrapText="1"/>
    </xf>
    <xf numFmtId="3" fontId="7" fillId="8" borderId="5" xfId="0" applyNumberFormat="1" applyFont="1" applyFill="1" applyBorder="1" applyAlignment="1">
      <alignment vertical="center" wrapText="1"/>
    </xf>
    <xf numFmtId="0" fontId="7" fillId="8" borderId="5" xfId="0" applyFont="1" applyFill="1" applyBorder="1"/>
    <xf numFmtId="3" fontId="7" fillId="8" borderId="5" xfId="0" applyNumberFormat="1" applyFont="1" applyFill="1" applyBorder="1" applyAlignment="1">
      <alignment horizontal="center" vertical="center" wrapText="1"/>
    </xf>
    <xf numFmtId="0" fontId="10" fillId="7" borderId="5" xfId="0" applyFont="1" applyFill="1" applyBorder="1" applyAlignment="1">
      <alignment horizontal="center" vertical="center" wrapText="1"/>
    </xf>
    <xf numFmtId="0" fontId="0" fillId="0" borderId="0" xfId="0" applyFont="1"/>
    <xf numFmtId="3" fontId="0" fillId="7" borderId="5" xfId="0" applyNumberFormat="1" applyFont="1" applyFill="1" applyBorder="1" applyAlignment="1">
      <alignment horizontal="center" vertical="center" wrapText="1"/>
    </xf>
    <xf numFmtId="1" fontId="0" fillId="0" borderId="5" xfId="0" applyNumberFormat="1" applyFont="1" applyBorder="1" applyAlignment="1">
      <alignment horizontal="center" vertical="center" wrapText="1"/>
    </xf>
    <xf numFmtId="169" fontId="0" fillId="0" borderId="5" xfId="0" applyNumberFormat="1" applyFont="1" applyBorder="1" applyAlignment="1">
      <alignment horizontal="center" vertical="center" wrapText="1"/>
    </xf>
    <xf numFmtId="3" fontId="0" fillId="0" borderId="5" xfId="0" applyNumberFormat="1" applyFont="1" applyBorder="1" applyAlignment="1">
      <alignment horizontal="center" vertical="center" wrapText="1"/>
    </xf>
    <xf numFmtId="169" fontId="0" fillId="0" borderId="5" xfId="0" applyNumberFormat="1" applyFont="1" applyBorder="1" applyAlignment="1">
      <alignment horizontal="center" vertical="center"/>
    </xf>
    <xf numFmtId="169" fontId="0" fillId="0" borderId="0" xfId="0" applyNumberFormat="1" applyFont="1"/>
    <xf numFmtId="41" fontId="0" fillId="0" borderId="5" xfId="0" applyNumberFormat="1" applyFont="1" applyBorder="1" applyAlignment="1">
      <alignment vertical="center" wrapText="1"/>
    </xf>
    <xf numFmtId="41" fontId="0" fillId="0" borderId="5" xfId="0" applyNumberFormat="1" applyFont="1" applyBorder="1" applyAlignment="1">
      <alignment horizontal="center" vertical="center"/>
    </xf>
    <xf numFmtId="0" fontId="0" fillId="0" borderId="0" xfId="0" applyFont="1" applyAlignment="1">
      <alignment horizontal="center" vertical="center" wrapText="1"/>
    </xf>
    <xf numFmtId="9" fontId="0" fillId="0" borderId="0" xfId="0" applyNumberFormat="1" applyFont="1" applyAlignment="1">
      <alignment horizontal="center" vertical="center"/>
    </xf>
    <xf numFmtId="0" fontId="12" fillId="0" borderId="5" xfId="0" applyFont="1" applyBorder="1" applyAlignment="1">
      <alignment horizontal="left" vertical="center" wrapText="1" readingOrder="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readingOrder="1"/>
    </xf>
    <xf numFmtId="170" fontId="12" fillId="0" borderId="5" xfId="0" applyNumberFormat="1" applyFont="1" applyBorder="1" applyAlignment="1">
      <alignment horizontal="center" vertical="center" wrapText="1" readingOrder="1"/>
    </xf>
    <xf numFmtId="0" fontId="12" fillId="7"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0" fontId="12" fillId="0" borderId="5" xfId="0" applyFont="1" applyBorder="1" applyAlignment="1">
      <alignment horizontal="left" vertical="top" wrapText="1"/>
    </xf>
    <xf numFmtId="0" fontId="12" fillId="0" borderId="5" xfId="0" applyFont="1" applyBorder="1" applyAlignment="1">
      <alignment horizontal="center" vertical="center"/>
    </xf>
    <xf numFmtId="0" fontId="12" fillId="0" borderId="5" xfId="0" applyFont="1" applyBorder="1" applyAlignment="1">
      <alignment vertical="center"/>
    </xf>
    <xf numFmtId="0" fontId="0" fillId="0" borderId="0" xfId="0" applyFont="1" applyAlignment="1">
      <alignment wrapText="1"/>
    </xf>
    <xf numFmtId="0" fontId="8" fillId="0" borderId="5" xfId="0" applyFont="1" applyBorder="1" applyAlignment="1">
      <alignment vertical="center" wrapText="1"/>
    </xf>
    <xf numFmtId="3" fontId="0" fillId="0" borderId="5" xfId="0" applyNumberFormat="1" applyFont="1" applyBorder="1" applyAlignment="1">
      <alignment horizontal="right" vertical="center"/>
    </xf>
    <xf numFmtId="0" fontId="0" fillId="0" borderId="10" xfId="0" applyFont="1" applyBorder="1" applyAlignment="1">
      <alignment vertical="center" wrapText="1"/>
    </xf>
    <xf numFmtId="1" fontId="7" fillId="0" borderId="5" xfId="0" applyNumberFormat="1" applyFont="1" applyBorder="1" applyAlignment="1">
      <alignment horizontal="center" vertical="center" wrapText="1"/>
    </xf>
    <xf numFmtId="0" fontId="8" fillId="0" borderId="5" xfId="0" applyFont="1" applyBorder="1" applyAlignment="1">
      <alignment vertical="top" wrapText="1"/>
    </xf>
    <xf numFmtId="3" fontId="7" fillId="0" borderId="5" xfId="0" applyNumberFormat="1" applyFont="1" applyBorder="1" applyAlignment="1">
      <alignment horizontal="center" vertical="center" wrapText="1"/>
    </xf>
    <xf numFmtId="0" fontId="12" fillId="0" borderId="5" xfId="0" applyFont="1" applyBorder="1" applyAlignment="1">
      <alignment vertical="top" wrapText="1"/>
    </xf>
    <xf numFmtId="3" fontId="0" fillId="0" borderId="5" xfId="0" applyNumberFormat="1" applyFont="1" applyBorder="1" applyAlignment="1">
      <alignment horizontal="right"/>
    </xf>
    <xf numFmtId="0" fontId="0" fillId="0" borderId="5" xfId="0" applyFont="1" applyBorder="1"/>
    <xf numFmtId="0" fontId="0" fillId="0" borderId="5" xfId="0" applyFont="1" applyBorder="1" applyAlignment="1">
      <alignment vertical="top" wrapText="1"/>
    </xf>
    <xf numFmtId="0" fontId="13" fillId="0" borderId="5" xfId="0" applyFont="1" applyBorder="1" applyAlignment="1">
      <alignment vertical="top" wrapText="1"/>
    </xf>
    <xf numFmtId="0" fontId="0" fillId="0" borderId="0" xfId="0" applyFont="1" applyAlignment="1">
      <alignment vertical="center" wrapText="1"/>
    </xf>
    <xf numFmtId="3" fontId="7" fillId="0" borderId="0" xfId="0" applyNumberFormat="1" applyFont="1" applyAlignment="1">
      <alignment horizontal="center" vertical="center" wrapText="1"/>
    </xf>
    <xf numFmtId="0" fontId="12" fillId="0" borderId="0" xfId="0" applyFont="1" applyAlignment="1">
      <alignment horizontal="center" vertical="center" wrapText="1" readingOrder="1"/>
    </xf>
    <xf numFmtId="0" fontId="8" fillId="0" borderId="0" xfId="0" applyFont="1" applyAlignment="1">
      <alignment vertical="center" wrapText="1"/>
    </xf>
    <xf numFmtId="3" fontId="0" fillId="0" borderId="0" xfId="0" applyNumberFormat="1"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wrapText="1"/>
    </xf>
    <xf numFmtId="0" fontId="8" fillId="0" borderId="5" xfId="0" applyFont="1" applyBorder="1" applyAlignment="1">
      <alignment horizontal="center" vertical="center" wrapText="1"/>
    </xf>
    <xf numFmtId="167" fontId="0" fillId="0" borderId="5" xfId="0" applyNumberFormat="1" applyFont="1" applyBorder="1" applyAlignment="1">
      <alignment horizontal="center" vertical="center"/>
    </xf>
    <xf numFmtId="169" fontId="0" fillId="0" borderId="9" xfId="0" applyNumberFormat="1" applyFont="1" applyBorder="1" applyAlignment="1">
      <alignment horizontal="center" vertical="center"/>
    </xf>
    <xf numFmtId="0" fontId="7" fillId="0" borderId="5" xfId="0" applyFont="1" applyBorder="1" applyAlignment="1">
      <alignment horizontal="center" vertical="center" wrapText="1"/>
    </xf>
    <xf numFmtId="3" fontId="0" fillId="9" borderId="5" xfId="0" applyNumberFormat="1" applyFont="1" applyFill="1" applyBorder="1" applyAlignment="1">
      <alignment wrapText="1"/>
    </xf>
    <xf numFmtId="0" fontId="0" fillId="9" borderId="5" xfId="0" applyFont="1" applyFill="1" applyBorder="1" applyAlignment="1">
      <alignment wrapText="1"/>
    </xf>
    <xf numFmtId="0" fontId="0" fillId="9" borderId="5" xfId="0" applyFont="1" applyFill="1" applyBorder="1"/>
    <xf numFmtId="0" fontId="0" fillId="0" borderId="5" xfId="0" applyFont="1" applyBorder="1" applyAlignment="1">
      <alignment horizontal="left" vertical="top" wrapText="1"/>
    </xf>
    <xf numFmtId="166" fontId="0" fillId="0" borderId="5" xfId="0" applyNumberFormat="1" applyFont="1" applyBorder="1" applyAlignment="1">
      <alignment horizontal="center" vertical="center"/>
    </xf>
    <xf numFmtId="1" fontId="4" fillId="3" borderId="5" xfId="0" applyNumberFormat="1" applyFont="1" applyFill="1" applyBorder="1" applyAlignment="1">
      <alignment horizontal="center" vertical="center" wrapText="1"/>
    </xf>
    <xf numFmtId="164" fontId="4" fillId="3" borderId="5" xfId="0" applyNumberFormat="1" applyFont="1" applyFill="1" applyBorder="1" applyAlignment="1">
      <alignment horizontal="center" vertical="center" wrapText="1"/>
    </xf>
    <xf numFmtId="1" fontId="0" fillId="0" borderId="0" xfId="0" applyNumberFormat="1" applyFont="1" applyAlignment="1">
      <alignment horizontal="center" vertical="center"/>
    </xf>
    <xf numFmtId="164" fontId="0" fillId="0" borderId="0" xfId="0" applyNumberFormat="1" applyFont="1" applyAlignment="1">
      <alignment vertical="center"/>
    </xf>
    <xf numFmtId="167" fontId="0" fillId="0" borderId="5" xfId="0" applyNumberFormat="1" applyFont="1" applyBorder="1" applyAlignment="1">
      <alignment horizontal="center" vertical="center" wrapText="1"/>
    </xf>
    <xf numFmtId="164" fontId="0" fillId="0" borderId="5" xfId="0" applyNumberFormat="1" applyFont="1" applyBorder="1" applyAlignment="1">
      <alignment vertical="center"/>
    </xf>
    <xf numFmtId="0" fontId="14" fillId="0" borderId="5" xfId="0" applyFont="1" applyBorder="1" applyAlignment="1">
      <alignment vertical="center" wrapText="1"/>
    </xf>
    <xf numFmtId="0" fontId="4" fillId="0" borderId="5" xfId="0" applyFont="1" applyBorder="1" applyAlignment="1">
      <alignment horizontal="center" vertical="center"/>
    </xf>
    <xf numFmtId="0" fontId="4" fillId="9" borderId="6"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0" fillId="0" borderId="0" xfId="0" applyFont="1" applyAlignment="1">
      <alignment horizontal="left" vertical="center" wrapText="1"/>
    </xf>
    <xf numFmtId="0" fontId="0" fillId="0" borderId="5" xfId="0" applyFont="1" applyBorder="1" applyAlignment="1">
      <alignment horizontal="left" vertical="center"/>
    </xf>
    <xf numFmtId="0" fontId="4" fillId="9" borderId="5" xfId="0" applyFont="1" applyFill="1" applyBorder="1" applyAlignment="1">
      <alignment vertical="center" wrapText="1"/>
    </xf>
    <xf numFmtId="0" fontId="0" fillId="0" borderId="5" xfId="0" applyFont="1" applyBorder="1" applyAlignment="1">
      <alignment horizontal="left" wrapText="1"/>
    </xf>
    <xf numFmtId="0" fontId="0" fillId="7" borderId="5" xfId="0" applyFont="1" applyFill="1" applyBorder="1" applyAlignment="1">
      <alignment vertical="center"/>
    </xf>
    <xf numFmtId="0" fontId="4" fillId="9" borderId="6" xfId="0" applyFont="1" applyFill="1" applyBorder="1"/>
    <xf numFmtId="0" fontId="4" fillId="9" borderId="5" xfId="0" applyFont="1" applyFill="1" applyBorder="1" applyAlignment="1">
      <alignment horizontal="center" vertical="center"/>
    </xf>
    <xf numFmtId="1" fontId="0" fillId="7" borderId="5" xfId="0" applyNumberFormat="1" applyFont="1" applyFill="1" applyBorder="1" applyAlignment="1">
      <alignment horizontal="center" vertical="center" wrapText="1"/>
    </xf>
    <xf numFmtId="1" fontId="3" fillId="7" borderId="5" xfId="0" applyNumberFormat="1" applyFont="1" applyFill="1" applyBorder="1" applyAlignment="1">
      <alignment horizontal="center" vertical="center" wrapText="1"/>
    </xf>
    <xf numFmtId="1" fontId="0" fillId="0" borderId="16" xfId="0" applyNumberFormat="1" applyBorder="1" applyAlignment="1">
      <alignment horizontal="center" vertical="center"/>
    </xf>
    <xf numFmtId="1" fontId="19" fillId="10" borderId="17" xfId="0" applyNumberFormat="1" applyFont="1" applyFill="1" applyBorder="1" applyAlignment="1">
      <alignment horizontal="center" vertical="center" wrapText="1"/>
    </xf>
    <xf numFmtId="1" fontId="19" fillId="10" borderId="18" xfId="0" applyNumberFormat="1" applyFont="1" applyFill="1" applyBorder="1" applyAlignment="1">
      <alignment horizontal="center" vertical="center" wrapText="1"/>
    </xf>
    <xf numFmtId="1" fontId="19" fillId="10" borderId="0" xfId="0" applyNumberFormat="1" applyFont="1" applyFill="1" applyAlignment="1">
      <alignment horizontal="center" vertical="center" wrapText="1"/>
    </xf>
    <xf numFmtId="1" fontId="17" fillId="9"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7" borderId="5" xfId="0" applyFont="1" applyFill="1" applyBorder="1" applyAlignment="1">
      <alignment horizontal="center" vertical="center" wrapText="1"/>
    </xf>
    <xf numFmtId="3" fontId="17" fillId="0" borderId="5" xfId="0" applyNumberFormat="1" applyFont="1" applyBorder="1" applyAlignment="1">
      <alignment horizontal="left" vertical="center" wrapText="1"/>
    </xf>
    <xf numFmtId="0" fontId="17" fillId="0" borderId="5" xfId="0" applyFont="1" applyBorder="1" applyAlignment="1">
      <alignment horizontal="left" vertical="center" wrapText="1"/>
    </xf>
    <xf numFmtId="170" fontId="12" fillId="0" borderId="16" xfId="2" applyNumberFormat="1" applyFont="1" applyBorder="1" applyAlignment="1">
      <alignment horizontal="center" vertical="center" wrapText="1" readingOrder="1"/>
    </xf>
    <xf numFmtId="1" fontId="12" fillId="0" borderId="5" xfId="0" applyNumberFormat="1" applyFont="1" applyBorder="1" applyAlignment="1">
      <alignment horizontal="left" vertical="top" wrapText="1"/>
    </xf>
    <xf numFmtId="12" fontId="0" fillId="0" borderId="19" xfId="0" applyNumberFormat="1" applyBorder="1" applyAlignment="1">
      <alignment horizontal="center" vertical="center" wrapText="1"/>
    </xf>
    <xf numFmtId="12" fontId="0" fillId="0" borderId="16" xfId="0" applyNumberFormat="1" applyBorder="1" applyAlignment="1">
      <alignment horizontal="center" vertical="center" wrapText="1"/>
    </xf>
    <xf numFmtId="1" fontId="0" fillId="8" borderId="5" xfId="0" applyNumberFormat="1" applyFont="1" applyFill="1" applyBorder="1"/>
    <xf numFmtId="170" fontId="0" fillId="0" borderId="0" xfId="1" applyNumberFormat="1" applyFont="1" applyAlignment="1"/>
    <xf numFmtId="1" fontId="0" fillId="8" borderId="5" xfId="0" applyNumberFormat="1" applyFont="1" applyFill="1" applyBorder="1" applyAlignment="1">
      <alignment horizontal="center" vertical="center"/>
    </xf>
    <xf numFmtId="0" fontId="17" fillId="11" borderId="16" xfId="0" applyFont="1" applyFill="1" applyBorder="1" applyAlignment="1">
      <alignment vertical="center" wrapText="1"/>
    </xf>
    <xf numFmtId="0" fontId="17" fillId="12" borderId="16" xfId="0" applyFont="1" applyFill="1" applyBorder="1" applyAlignment="1">
      <alignment vertical="center" wrapText="1"/>
    </xf>
    <xf numFmtId="0" fontId="17" fillId="0" borderId="16" xfId="0" applyFont="1" applyBorder="1" applyAlignment="1">
      <alignment vertical="center" wrapText="1"/>
    </xf>
    <xf numFmtId="0" fontId="17" fillId="10" borderId="16" xfId="0" applyFont="1" applyFill="1" applyBorder="1" applyAlignment="1">
      <alignment vertical="center" wrapText="1"/>
    </xf>
    <xf numFmtId="0" fontId="3" fillId="12" borderId="16" xfId="0" applyFont="1" applyFill="1" applyBorder="1" applyAlignment="1">
      <alignment vertical="center" wrapText="1"/>
    </xf>
    <xf numFmtId="0" fontId="17" fillId="0" borderId="19" xfId="0" applyFont="1" applyBorder="1" applyAlignment="1">
      <alignment vertical="center" wrapText="1"/>
    </xf>
    <xf numFmtId="0" fontId="3" fillId="0" borderId="16" xfId="0" applyFont="1" applyBorder="1" applyAlignment="1">
      <alignment vertical="center" wrapText="1"/>
    </xf>
    <xf numFmtId="1" fontId="3" fillId="0" borderId="5" xfId="0" applyNumberFormat="1" applyFont="1" applyBorder="1" applyAlignment="1">
      <alignment horizontal="center" vertical="center" wrapText="1"/>
    </xf>
    <xf numFmtId="1" fontId="0" fillId="0" borderId="5" xfId="0" applyNumberFormat="1" applyFont="1" applyBorder="1" applyAlignment="1">
      <alignment horizontal="right" vertical="center" wrapText="1"/>
    </xf>
    <xf numFmtId="167" fontId="0" fillId="0" borderId="5" xfId="0" applyNumberFormat="1" applyBorder="1" applyAlignment="1">
      <alignment vertical="center" wrapText="1"/>
    </xf>
    <xf numFmtId="1" fontId="0" fillId="0" borderId="5" xfId="0" applyNumberFormat="1" applyBorder="1" applyAlignment="1">
      <alignment horizontal="center" vertical="center"/>
    </xf>
    <xf numFmtId="0" fontId="0" fillId="0" borderId="0" xfId="0" applyFont="1" applyAlignment="1"/>
    <xf numFmtId="0" fontId="0" fillId="0" borderId="0" xfId="0" applyFont="1" applyAlignment="1">
      <alignment horizontal="center"/>
    </xf>
    <xf numFmtId="0" fontId="0" fillId="0" borderId="0" xfId="0" applyFont="1" applyAlignment="1"/>
    <xf numFmtId="0" fontId="0" fillId="0" borderId="0" xfId="0" applyFont="1" applyAlignment="1">
      <alignment horizontal="center" vertical="center"/>
    </xf>
    <xf numFmtId="0" fontId="17" fillId="7" borderId="5" xfId="0" applyFont="1" applyFill="1" applyBorder="1" applyAlignment="1">
      <alignment horizontal="left" vertical="center" wrapText="1"/>
    </xf>
    <xf numFmtId="0" fontId="17" fillId="8" borderId="5" xfId="0" applyFont="1" applyFill="1" applyBorder="1" applyAlignment="1">
      <alignment horizontal="center" vertical="center" wrapText="1"/>
    </xf>
    <xf numFmtId="0" fontId="17" fillId="0" borderId="9" xfId="0" applyFont="1" applyBorder="1" applyAlignment="1">
      <alignment horizontal="center" vertical="center" wrapText="1"/>
    </xf>
    <xf numFmtId="170" fontId="0" fillId="0" borderId="5" xfId="1" applyNumberFormat="1" applyFont="1" applyBorder="1" applyAlignment="1">
      <alignment horizontal="center" vertical="center" wrapText="1"/>
    </xf>
    <xf numFmtId="0" fontId="0" fillId="10" borderId="5" xfId="0" applyFont="1" applyFill="1" applyBorder="1" applyAlignment="1">
      <alignment horizontal="center" vertical="center" wrapText="1"/>
    </xf>
    <xf numFmtId="0" fontId="17" fillId="10" borderId="5" xfId="0" applyFont="1" applyFill="1" applyBorder="1" applyAlignment="1">
      <alignment horizontal="center" vertical="center" wrapText="1"/>
    </xf>
    <xf numFmtId="3" fontId="7" fillId="10" borderId="5" xfId="0" applyNumberFormat="1" applyFont="1" applyFill="1" applyBorder="1" applyAlignment="1">
      <alignment horizontal="center" vertical="center" wrapText="1"/>
    </xf>
    <xf numFmtId="0" fontId="8" fillId="10" borderId="5" xfId="0" applyFont="1" applyFill="1" applyBorder="1" applyAlignment="1">
      <alignment vertical="center" wrapText="1"/>
    </xf>
    <xf numFmtId="0" fontId="0" fillId="10" borderId="5" xfId="0" applyFont="1" applyFill="1" applyBorder="1" applyAlignment="1">
      <alignment horizontal="center" vertical="center"/>
    </xf>
    <xf numFmtId="3" fontId="0" fillId="10" borderId="5" xfId="0" applyNumberFormat="1" applyFont="1" applyFill="1" applyBorder="1" applyAlignment="1">
      <alignment horizontal="right" vertical="center"/>
    </xf>
    <xf numFmtId="0" fontId="0" fillId="10" borderId="5" xfId="0" applyFont="1" applyFill="1" applyBorder="1" applyAlignment="1">
      <alignment vertical="center"/>
    </xf>
    <xf numFmtId="1" fontId="0" fillId="10" borderId="5" xfId="0" applyNumberFormat="1" applyFont="1" applyFill="1" applyBorder="1" applyAlignment="1">
      <alignment horizontal="right" vertical="center" wrapText="1"/>
    </xf>
    <xf numFmtId="0" fontId="8" fillId="10" borderId="5" xfId="0" applyFont="1" applyFill="1" applyBorder="1" applyAlignment="1">
      <alignment horizontal="left" vertical="center" wrapText="1"/>
    </xf>
    <xf numFmtId="0" fontId="17" fillId="7" borderId="6" xfId="0" applyFont="1" applyFill="1" applyBorder="1" applyAlignment="1">
      <alignment horizontal="center" vertical="center" wrapText="1"/>
    </xf>
    <xf numFmtId="0" fontId="17" fillId="7" borderId="17" xfId="0" applyFont="1" applyFill="1" applyBorder="1" applyAlignment="1">
      <alignment horizontal="center" vertical="center" wrapText="1"/>
    </xf>
    <xf numFmtId="170" fontId="0" fillId="0" borderId="9" xfId="1" applyNumberFormat="1" applyFont="1" applyBorder="1" applyAlignment="1">
      <alignment horizontal="center" vertical="center"/>
    </xf>
    <xf numFmtId="170" fontId="0" fillId="0" borderId="5" xfId="1" applyNumberFormat="1" applyFont="1" applyBorder="1" applyAlignment="1">
      <alignment horizontal="center" vertical="center"/>
    </xf>
    <xf numFmtId="170" fontId="0" fillId="0" borderId="9" xfId="1" applyNumberFormat="1" applyFont="1" applyFill="1" applyBorder="1" applyAlignment="1">
      <alignment horizontal="center" vertical="center"/>
    </xf>
    <xf numFmtId="1" fontId="0" fillId="0" borderId="5" xfId="0" applyNumberForma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165" fontId="0" fillId="0" borderId="9" xfId="0" applyNumberFormat="1" applyBorder="1" applyAlignment="1">
      <alignment horizontal="center" vertical="center" wrapText="1"/>
    </xf>
    <xf numFmtId="0" fontId="0" fillId="8" borderId="5" xfId="0" applyFill="1" applyBorder="1" applyAlignment="1">
      <alignment horizontal="center" vertical="center" wrapText="1"/>
    </xf>
    <xf numFmtId="0" fontId="0" fillId="8" borderId="5" xfId="0" applyFill="1" applyBorder="1" applyAlignment="1">
      <alignment vertical="center" wrapText="1"/>
    </xf>
    <xf numFmtId="0" fontId="17" fillId="10" borderId="9"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17" fillId="10" borderId="16" xfId="0" applyFont="1" applyFill="1" applyBorder="1" applyAlignment="1">
      <alignment horizontal="center" vertical="center" wrapText="1"/>
    </xf>
    <xf numFmtId="0" fontId="8" fillId="8" borderId="24" xfId="0" applyFont="1" applyFill="1" applyBorder="1" applyAlignment="1">
      <alignment horizontal="left" vertical="center" wrapText="1"/>
    </xf>
    <xf numFmtId="0" fontId="0" fillId="7" borderId="5" xfId="0" applyFill="1" applyBorder="1" applyAlignment="1">
      <alignment horizontal="center" vertical="center"/>
    </xf>
    <xf numFmtId="0" fontId="0" fillId="0" borderId="5" xfId="0" applyBorder="1" applyAlignment="1">
      <alignment horizontal="center"/>
    </xf>
    <xf numFmtId="0" fontId="0" fillId="8" borderId="5" xfId="0" applyFill="1" applyBorder="1" applyAlignment="1">
      <alignment horizontal="center"/>
    </xf>
    <xf numFmtId="0" fontId="8" fillId="10" borderId="5"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4" xfId="0" applyFont="1" applyBorder="1"/>
    <xf numFmtId="1" fontId="0" fillId="7" borderId="9" xfId="0" applyNumberFormat="1" applyFont="1" applyFill="1" applyBorder="1" applyAlignment="1">
      <alignment horizontal="center" vertical="center" wrapText="1"/>
    </xf>
    <xf numFmtId="1" fontId="0" fillId="7" borderId="10" xfId="0" applyNumberFormat="1" applyFont="1" applyFill="1" applyBorder="1" applyAlignment="1">
      <alignment horizontal="center" vertical="center" wrapText="1"/>
    </xf>
    <xf numFmtId="1" fontId="0" fillId="7" borderId="11" xfId="0" applyNumberFormat="1" applyFont="1" applyFill="1" applyBorder="1" applyAlignment="1">
      <alignment horizontal="center" vertical="center" wrapText="1"/>
    </xf>
    <xf numFmtId="1" fontId="0" fillId="8" borderId="9" xfId="0" applyNumberFormat="1" applyFont="1" applyFill="1" applyBorder="1" applyAlignment="1">
      <alignment horizontal="center" vertical="center" wrapText="1"/>
    </xf>
    <xf numFmtId="1" fontId="0" fillId="8" borderId="10" xfId="0" applyNumberFormat="1" applyFont="1" applyFill="1" applyBorder="1" applyAlignment="1">
      <alignment horizontal="center" vertical="center" wrapText="1"/>
    </xf>
    <xf numFmtId="1" fontId="0" fillId="8" borderId="11" xfId="0" applyNumberFormat="1" applyFont="1" applyFill="1" applyBorder="1" applyAlignment="1">
      <alignment horizontal="center" vertical="center" wrapText="1"/>
    </xf>
    <xf numFmtId="1" fontId="0" fillId="7" borderId="9" xfId="0" applyNumberFormat="1" applyFont="1" applyFill="1" applyBorder="1" applyAlignment="1">
      <alignment horizontal="center" vertical="center"/>
    </xf>
    <xf numFmtId="1" fontId="0" fillId="7" borderId="10" xfId="0" applyNumberFormat="1" applyFont="1" applyFill="1" applyBorder="1" applyAlignment="1">
      <alignment horizontal="center" vertical="center"/>
    </xf>
    <xf numFmtId="1" fontId="0" fillId="7" borderId="11" xfId="0" applyNumberFormat="1" applyFont="1" applyFill="1" applyBorder="1" applyAlignment="1">
      <alignment horizontal="center" vertical="center"/>
    </xf>
    <xf numFmtId="1" fontId="17" fillId="0" borderId="9" xfId="0" applyNumberFormat="1" applyFont="1" applyBorder="1" applyAlignment="1">
      <alignment horizontal="center" vertical="center"/>
    </xf>
    <xf numFmtId="1" fontId="17" fillId="0" borderId="10" xfId="0" applyNumberFormat="1" applyFont="1" applyBorder="1" applyAlignment="1">
      <alignment horizontal="center" vertical="center"/>
    </xf>
    <xf numFmtId="1" fontId="17" fillId="0" borderId="11" xfId="0" applyNumberFormat="1" applyFont="1" applyBorder="1" applyAlignment="1">
      <alignment horizontal="center" vertical="center"/>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8" borderId="9"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11"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0" fillId="0" borderId="9" xfId="0" applyBorder="1" applyAlignment="1">
      <alignment horizontal="center" vertical="center" wrapText="1"/>
    </xf>
    <xf numFmtId="0" fontId="3" fillId="0" borderId="10" xfId="0" applyFont="1" applyBorder="1"/>
    <xf numFmtId="0" fontId="3" fillId="0" borderId="11" xfId="0" applyFont="1" applyBorder="1"/>
    <xf numFmtId="165" fontId="0" fillId="0" borderId="9" xfId="0" applyNumberFormat="1" applyBorder="1" applyAlignment="1">
      <alignment horizontal="center" vertical="center"/>
    </xf>
    <xf numFmtId="0" fontId="0" fillId="7" borderId="9" xfId="0" applyFill="1" applyBorder="1" applyAlignment="1">
      <alignment vertical="center" wrapText="1"/>
    </xf>
    <xf numFmtId="166" fontId="0" fillId="0" borderId="9" xfId="0" applyNumberFormat="1" applyBorder="1" applyAlignment="1">
      <alignment horizontal="center" vertical="center"/>
    </xf>
    <xf numFmtId="0" fontId="0" fillId="0" borderId="9" xfId="0" applyBorder="1" applyAlignment="1">
      <alignment horizontal="center" vertical="center"/>
    </xf>
    <xf numFmtId="165" fontId="0" fillId="8" borderId="9" xfId="0" applyNumberFormat="1" applyFill="1" applyBorder="1" applyAlignment="1">
      <alignment horizontal="center" vertical="center"/>
    </xf>
    <xf numFmtId="0" fontId="0" fillId="8" borderId="9" xfId="0" applyFill="1" applyBorder="1" applyAlignment="1">
      <alignment horizontal="center" vertical="center" wrapText="1"/>
    </xf>
    <xf numFmtId="166" fontId="0" fillId="8" borderId="9" xfId="0" applyNumberFormat="1" applyFill="1" applyBorder="1" applyAlignment="1">
      <alignment horizontal="center" vertical="center"/>
    </xf>
    <xf numFmtId="0" fontId="0" fillId="8" borderId="9" xfId="0" applyFill="1" applyBorder="1" applyAlignment="1">
      <alignment horizontal="center" vertical="center"/>
    </xf>
    <xf numFmtId="0" fontId="0" fillId="0" borderId="11" xfId="0" applyBorder="1" applyAlignment="1">
      <alignment horizontal="center" vertical="center" wrapText="1"/>
    </xf>
    <xf numFmtId="165" fontId="0" fillId="8" borderId="9" xfId="0" applyNumberFormat="1" applyFill="1" applyBorder="1" applyAlignment="1">
      <alignment horizontal="center" vertical="center" wrapText="1"/>
    </xf>
    <xf numFmtId="0" fontId="8" fillId="8" borderId="9" xfId="0" applyFont="1" applyFill="1" applyBorder="1" applyAlignment="1">
      <alignment horizontal="center" vertical="center" wrapText="1"/>
    </xf>
    <xf numFmtId="165" fontId="0" fillId="8" borderId="9" xfId="0" applyNumberFormat="1" applyFill="1" applyBorder="1" applyAlignment="1">
      <alignment horizontal="center" vertical="top"/>
    </xf>
    <xf numFmtId="0" fontId="0" fillId="8" borderId="9" xfId="0" applyFill="1" applyBorder="1" applyAlignment="1">
      <alignment horizontal="center"/>
    </xf>
    <xf numFmtId="0" fontId="17" fillId="13" borderId="9" xfId="0" applyFont="1" applyFill="1" applyBorder="1" applyAlignment="1">
      <alignment horizontal="center" vertical="center" wrapText="1"/>
    </xf>
    <xf numFmtId="0" fontId="17" fillId="13" borderId="10"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165" fontId="0" fillId="0" borderId="9" xfId="0" applyNumberFormat="1" applyBorder="1" applyAlignment="1">
      <alignment horizontal="center" vertical="center" wrapText="1"/>
    </xf>
    <xf numFmtId="165"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165" fontId="0" fillId="0" borderId="9" xfId="0" applyNumberFormat="1" applyBorder="1" applyAlignment="1">
      <alignment horizontal="center" vertical="top"/>
    </xf>
    <xf numFmtId="165" fontId="0" fillId="0" borderId="10" xfId="0" applyNumberFormat="1" applyBorder="1" applyAlignment="1">
      <alignment horizontal="center" vertical="top"/>
    </xf>
    <xf numFmtId="0" fontId="0" fillId="7" borderId="9" xfId="0" applyFill="1" applyBorder="1" applyAlignment="1">
      <alignment horizontal="center" vertical="top" wrapText="1"/>
    </xf>
    <xf numFmtId="0" fontId="0" fillId="7" borderId="10" xfId="0" applyFill="1" applyBorder="1" applyAlignment="1">
      <alignment horizontal="center" vertical="top" wrapText="1"/>
    </xf>
    <xf numFmtId="166"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17" fillId="10" borderId="10" xfId="0" applyFont="1" applyFill="1" applyBorder="1" applyAlignment="1">
      <alignment horizontal="center" vertical="center" wrapText="1"/>
    </xf>
    <xf numFmtId="0" fontId="0" fillId="10" borderId="10" xfId="0" applyFill="1" applyBorder="1" applyAlignment="1">
      <alignment horizontal="center" vertical="center" wrapText="1"/>
    </xf>
    <xf numFmtId="0" fontId="0" fillId="10" borderId="11" xfId="0" applyFill="1" applyBorder="1" applyAlignment="1">
      <alignment horizontal="center" vertical="center" wrapText="1"/>
    </xf>
    <xf numFmtId="0" fontId="8" fillId="0" borderId="11" xfId="0" applyFont="1" applyBorder="1" applyAlignment="1">
      <alignment horizontal="center" vertical="center" wrapText="1"/>
    </xf>
    <xf numFmtId="0" fontId="3" fillId="0" borderId="23" xfId="0" applyFont="1" applyBorder="1"/>
    <xf numFmtId="0" fontId="17" fillId="10" borderId="11"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0" fillId="0" borderId="0" xfId="0" applyFont="1" applyAlignment="1">
      <alignment horizontal="center" vertical="center"/>
    </xf>
    <xf numFmtId="0" fontId="3" fillId="10" borderId="11" xfId="0" applyFont="1" applyFill="1" applyBorder="1"/>
    <xf numFmtId="0" fontId="0" fillId="7" borderId="9" xfId="0" applyFill="1" applyBorder="1" applyAlignment="1">
      <alignment horizontal="center" vertical="center" wrapText="1"/>
    </xf>
    <xf numFmtId="0" fontId="7" fillId="7" borderId="9" xfId="0" applyFont="1" applyFill="1" applyBorder="1" applyAlignment="1">
      <alignment horizontal="center" vertical="center"/>
    </xf>
    <xf numFmtId="0" fontId="9" fillId="0" borderId="0" xfId="0" applyFont="1" applyAlignment="1">
      <alignment horizontal="center"/>
    </xf>
    <xf numFmtId="0" fontId="7" fillId="8" borderId="9" xfId="0" applyFont="1" applyFill="1" applyBorder="1" applyAlignment="1">
      <alignment horizontal="center" vertical="center"/>
    </xf>
    <xf numFmtId="1" fontId="3" fillId="8" borderId="9" xfId="0" applyNumberFormat="1" applyFont="1" applyFill="1" applyBorder="1" applyAlignment="1">
      <alignment horizontal="center" vertical="center" wrapText="1"/>
    </xf>
    <xf numFmtId="1" fontId="3" fillId="8" borderId="10" xfId="0" applyNumberFormat="1" applyFont="1" applyFill="1" applyBorder="1" applyAlignment="1">
      <alignment horizontal="center" vertical="center" wrapText="1"/>
    </xf>
    <xf numFmtId="1" fontId="3" fillId="8" borderId="11" xfId="0" applyNumberFormat="1" applyFont="1" applyFill="1" applyBorder="1" applyAlignment="1">
      <alignment horizontal="center" vertical="center" wrapText="1"/>
    </xf>
    <xf numFmtId="1" fontId="16" fillId="7" borderId="16" xfId="0" applyNumberFormat="1" applyFont="1" applyFill="1" applyBorder="1" applyAlignment="1">
      <alignment horizontal="center" vertical="center" wrapText="1"/>
    </xf>
    <xf numFmtId="1" fontId="3" fillId="7" borderId="16" xfId="0" applyNumberFormat="1" applyFont="1" applyFill="1" applyBorder="1" applyAlignment="1">
      <alignment horizontal="center" vertical="center" wrapText="1"/>
    </xf>
    <xf numFmtId="0" fontId="10" fillId="8" borderId="9"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9" xfId="0" applyFont="1" applyBorder="1" applyAlignment="1">
      <alignment horizontal="center" vertical="center"/>
    </xf>
    <xf numFmtId="1" fontId="0" fillId="0" borderId="9" xfId="0" applyNumberFormat="1" applyFont="1" applyBorder="1" applyAlignment="1">
      <alignment horizontal="center" vertical="center"/>
    </xf>
    <xf numFmtId="0" fontId="4" fillId="9" borderId="14" xfId="0" applyFont="1" applyFill="1" applyBorder="1" applyAlignment="1">
      <alignment horizontal="center" vertical="center" textRotation="90"/>
    </xf>
    <xf numFmtId="0" fontId="3" fillId="0" borderId="15" xfId="0" applyFont="1" applyBorder="1"/>
    <xf numFmtId="0" fontId="4" fillId="9" borderId="9" xfId="0" applyFont="1" applyFill="1" applyBorder="1" applyAlignment="1">
      <alignment horizontal="center" vertical="center" textRotation="90"/>
    </xf>
    <xf numFmtId="42" fontId="0" fillId="0" borderId="5" xfId="3" applyFont="1" applyFill="1" applyBorder="1" applyAlignment="1">
      <alignment vertical="center" wrapText="1"/>
    </xf>
    <xf numFmtId="164" fontId="0" fillId="0" borderId="5" xfId="0" applyNumberFormat="1" applyFont="1" applyFill="1" applyBorder="1" applyAlignment="1">
      <alignment vertical="center"/>
    </xf>
    <xf numFmtId="0" fontId="0" fillId="0" borderId="9" xfId="0" applyFont="1" applyFill="1" applyBorder="1" applyAlignment="1">
      <alignment horizontal="center" vertical="center"/>
    </xf>
    <xf numFmtId="1" fontId="0" fillId="0" borderId="5" xfId="0" applyNumberFormat="1" applyFont="1" applyFill="1" applyBorder="1" applyAlignment="1">
      <alignment horizontal="right" vertical="center" wrapText="1"/>
    </xf>
    <xf numFmtId="0" fontId="3" fillId="0" borderId="10" xfId="0" applyFont="1" applyFill="1" applyBorder="1"/>
    <xf numFmtId="0" fontId="3" fillId="0" borderId="11" xfId="0" applyFont="1" applyFill="1" applyBorder="1"/>
  </cellXfs>
  <cellStyles count="4">
    <cellStyle name="Millares" xfId="1" builtinId="3"/>
    <cellStyle name="Millares 2" xfId="2" xr:uid="{EB2F62F6-2A22-4313-A9CC-84B9AB7D5046}"/>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7.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37.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38.pn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39.png">
          <a:extLst>
            <a:ext uri="{FF2B5EF4-FFF2-40B4-BE49-F238E27FC236}">
              <a16:creationId xmlns:a16="http://schemas.microsoft.com/office/drawing/2014/main" id="{00000000-0008-0000-09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40.png">
          <a:extLst>
            <a:ext uri="{FF2B5EF4-FFF2-40B4-BE49-F238E27FC236}">
              <a16:creationId xmlns:a16="http://schemas.microsoft.com/office/drawing/2014/main" id="{00000000-0008-0000-09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41.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42.pn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43.png">
          <a:extLst>
            <a:ext uri="{FF2B5EF4-FFF2-40B4-BE49-F238E27FC236}">
              <a16:creationId xmlns:a16="http://schemas.microsoft.com/office/drawing/2014/main" id="{00000000-0008-0000-0A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44.png">
          <a:extLst>
            <a:ext uri="{FF2B5EF4-FFF2-40B4-BE49-F238E27FC236}">
              <a16:creationId xmlns:a16="http://schemas.microsoft.com/office/drawing/2014/main" id="{00000000-0008-0000-0A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45.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46.png">
          <a:extLst>
            <a:ext uri="{FF2B5EF4-FFF2-40B4-BE49-F238E27FC236}">
              <a16:creationId xmlns:a16="http://schemas.microsoft.com/office/drawing/2014/main" id="{00000000-0008-0000-0B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47.png">
          <a:extLst>
            <a:ext uri="{FF2B5EF4-FFF2-40B4-BE49-F238E27FC236}">
              <a16:creationId xmlns:a16="http://schemas.microsoft.com/office/drawing/2014/main" id="{00000000-0008-0000-0B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48.png">
          <a:extLst>
            <a:ext uri="{FF2B5EF4-FFF2-40B4-BE49-F238E27FC236}">
              <a16:creationId xmlns:a16="http://schemas.microsoft.com/office/drawing/2014/main" id="{00000000-0008-0000-0B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49.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50.png">
          <a:extLst>
            <a:ext uri="{FF2B5EF4-FFF2-40B4-BE49-F238E27FC236}">
              <a16:creationId xmlns:a16="http://schemas.microsoft.com/office/drawing/2014/main" id="{00000000-0008-0000-0C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51.png">
          <a:extLst>
            <a:ext uri="{FF2B5EF4-FFF2-40B4-BE49-F238E27FC236}">
              <a16:creationId xmlns:a16="http://schemas.microsoft.com/office/drawing/2014/main" id="{00000000-0008-0000-0C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52.png">
          <a:extLst>
            <a:ext uri="{FF2B5EF4-FFF2-40B4-BE49-F238E27FC236}">
              <a16:creationId xmlns:a16="http://schemas.microsoft.com/office/drawing/2014/main" id="{00000000-0008-0000-0C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53.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54.png">
          <a:extLst>
            <a:ext uri="{FF2B5EF4-FFF2-40B4-BE49-F238E27FC236}">
              <a16:creationId xmlns:a16="http://schemas.microsoft.com/office/drawing/2014/main" id="{00000000-0008-0000-0D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55.png">
          <a:extLst>
            <a:ext uri="{FF2B5EF4-FFF2-40B4-BE49-F238E27FC236}">
              <a16:creationId xmlns:a16="http://schemas.microsoft.com/office/drawing/2014/main" id="{00000000-0008-0000-0D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56.png">
          <a:extLst>
            <a:ext uri="{FF2B5EF4-FFF2-40B4-BE49-F238E27FC236}">
              <a16:creationId xmlns:a16="http://schemas.microsoft.com/office/drawing/2014/main" id="{00000000-0008-0000-0D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57.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58.png">
          <a:extLst>
            <a:ext uri="{FF2B5EF4-FFF2-40B4-BE49-F238E27FC236}">
              <a16:creationId xmlns:a16="http://schemas.microsoft.com/office/drawing/2014/main" id="{00000000-0008-0000-0E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59.png">
          <a:extLst>
            <a:ext uri="{FF2B5EF4-FFF2-40B4-BE49-F238E27FC236}">
              <a16:creationId xmlns:a16="http://schemas.microsoft.com/office/drawing/2014/main" id="{00000000-0008-0000-0E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60.png">
          <a:extLst>
            <a:ext uri="{FF2B5EF4-FFF2-40B4-BE49-F238E27FC236}">
              <a16:creationId xmlns:a16="http://schemas.microsoft.com/office/drawing/2014/main" id="{00000000-0008-0000-0E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61.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62.png">
          <a:extLst>
            <a:ext uri="{FF2B5EF4-FFF2-40B4-BE49-F238E27FC236}">
              <a16:creationId xmlns:a16="http://schemas.microsoft.com/office/drawing/2014/main" id="{00000000-0008-0000-0F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63.png">
          <a:extLst>
            <a:ext uri="{FF2B5EF4-FFF2-40B4-BE49-F238E27FC236}">
              <a16:creationId xmlns:a16="http://schemas.microsoft.com/office/drawing/2014/main" id="{00000000-0008-0000-0F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64.png">
          <a:extLst>
            <a:ext uri="{FF2B5EF4-FFF2-40B4-BE49-F238E27FC236}">
              <a16:creationId xmlns:a16="http://schemas.microsoft.com/office/drawing/2014/main" id="{00000000-0008-0000-0F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65.png">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66.png">
          <a:extLst>
            <a:ext uri="{FF2B5EF4-FFF2-40B4-BE49-F238E27FC236}">
              <a16:creationId xmlns:a16="http://schemas.microsoft.com/office/drawing/2014/main" id="{00000000-0008-0000-1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67.png">
          <a:extLst>
            <a:ext uri="{FF2B5EF4-FFF2-40B4-BE49-F238E27FC236}">
              <a16:creationId xmlns:a16="http://schemas.microsoft.com/office/drawing/2014/main" id="{00000000-0008-0000-1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68.png">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69.png">
          <a:extLst>
            <a:ext uri="{FF2B5EF4-FFF2-40B4-BE49-F238E27FC236}">
              <a16:creationId xmlns:a16="http://schemas.microsoft.com/office/drawing/2014/main" id="{00000000-0008-0000-1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70.png">
          <a:extLst>
            <a:ext uri="{FF2B5EF4-FFF2-40B4-BE49-F238E27FC236}">
              <a16:creationId xmlns:a16="http://schemas.microsoft.com/office/drawing/2014/main" id="{00000000-0008-0000-1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71.png">
          <a:extLst>
            <a:ext uri="{FF2B5EF4-FFF2-40B4-BE49-F238E27FC236}">
              <a16:creationId xmlns:a16="http://schemas.microsoft.com/office/drawing/2014/main" id="{00000000-0008-0000-1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72.png">
          <a:extLst>
            <a:ext uri="{FF2B5EF4-FFF2-40B4-BE49-F238E27FC236}">
              <a16:creationId xmlns:a16="http://schemas.microsoft.com/office/drawing/2014/main" id="{00000000-0008-0000-1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73.png">
          <a:extLst>
            <a:ext uri="{FF2B5EF4-FFF2-40B4-BE49-F238E27FC236}">
              <a16:creationId xmlns:a16="http://schemas.microsoft.com/office/drawing/2014/main" id="{00000000-0008-0000-1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74.png">
          <a:extLst>
            <a:ext uri="{FF2B5EF4-FFF2-40B4-BE49-F238E27FC236}">
              <a16:creationId xmlns:a16="http://schemas.microsoft.com/office/drawing/2014/main" id="{00000000-0008-0000-1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75.png">
          <a:extLst>
            <a:ext uri="{FF2B5EF4-FFF2-40B4-BE49-F238E27FC236}">
              <a16:creationId xmlns:a16="http://schemas.microsoft.com/office/drawing/2014/main" id="{00000000-0008-0000-1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76.png">
          <a:extLst>
            <a:ext uri="{FF2B5EF4-FFF2-40B4-BE49-F238E27FC236}">
              <a16:creationId xmlns:a16="http://schemas.microsoft.com/office/drawing/2014/main" id="{00000000-0008-0000-1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5.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6.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7.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43100" cy="685800"/>
    <xdr:pic>
      <xdr:nvPicPr>
        <xdr:cNvPr id="5" name="image8.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77.png">
          <a:extLst>
            <a:ext uri="{FF2B5EF4-FFF2-40B4-BE49-F238E27FC236}">
              <a16:creationId xmlns:a16="http://schemas.microsoft.com/office/drawing/2014/main" id="{00000000-0008-0000-1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78.png">
          <a:extLst>
            <a:ext uri="{FF2B5EF4-FFF2-40B4-BE49-F238E27FC236}">
              <a16:creationId xmlns:a16="http://schemas.microsoft.com/office/drawing/2014/main" id="{00000000-0008-0000-1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79.png">
          <a:extLst>
            <a:ext uri="{FF2B5EF4-FFF2-40B4-BE49-F238E27FC236}">
              <a16:creationId xmlns:a16="http://schemas.microsoft.com/office/drawing/2014/main" id="{00000000-0008-0000-1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80.png">
          <a:extLst>
            <a:ext uri="{FF2B5EF4-FFF2-40B4-BE49-F238E27FC236}">
              <a16:creationId xmlns:a16="http://schemas.microsoft.com/office/drawing/2014/main" id="{00000000-0008-0000-1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9.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10.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1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12.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1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28825" cy="428625"/>
    <xdr:pic>
      <xdr:nvPicPr>
        <xdr:cNvPr id="3" name="image14.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15.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16.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17.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18.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19.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20.png">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19100"/>
    <xdr:pic>
      <xdr:nvPicPr>
        <xdr:cNvPr id="2" name="image2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19100"/>
    <xdr:pic>
      <xdr:nvPicPr>
        <xdr:cNvPr id="3" name="image22.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09625"/>
    <xdr:pic>
      <xdr:nvPicPr>
        <xdr:cNvPr id="4" name="image23.png">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76275"/>
    <xdr:pic>
      <xdr:nvPicPr>
        <xdr:cNvPr id="5" name="image24.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457200</xdr:colOff>
      <xdr:row>1</xdr:row>
      <xdr:rowOff>19050</xdr:rowOff>
    </xdr:from>
    <xdr:ext cx="1543050" cy="428625"/>
    <xdr:pic>
      <xdr:nvPicPr>
        <xdr:cNvPr id="2" name="image25.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26.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27.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28.png">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457200</xdr:colOff>
      <xdr:row>1</xdr:row>
      <xdr:rowOff>19050</xdr:rowOff>
    </xdr:from>
    <xdr:ext cx="1562100" cy="428625"/>
    <xdr:pic>
      <xdr:nvPicPr>
        <xdr:cNvPr id="2" name="image29.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30.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31.png">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32.png">
          <a:extLst>
            <a:ext uri="{FF2B5EF4-FFF2-40B4-BE49-F238E27FC236}">
              <a16:creationId xmlns:a16="http://schemas.microsoft.com/office/drawing/2014/main" id="{00000000-0008-0000-07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457200</xdr:colOff>
      <xdr:row>1</xdr:row>
      <xdr:rowOff>19050</xdr:rowOff>
    </xdr:from>
    <xdr:ext cx="1552575" cy="428625"/>
    <xdr:pic>
      <xdr:nvPicPr>
        <xdr:cNvPr id="2" name="image33.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xdr:colOff>
      <xdr:row>1</xdr:row>
      <xdr:rowOff>9525</xdr:rowOff>
    </xdr:from>
    <xdr:ext cx="2019300" cy="428625"/>
    <xdr:pic>
      <xdr:nvPicPr>
        <xdr:cNvPr id="3" name="image34.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561975</xdr:colOff>
      <xdr:row>0</xdr:row>
      <xdr:rowOff>0</xdr:rowOff>
    </xdr:from>
    <xdr:ext cx="2409825" cy="819150"/>
    <xdr:pic>
      <xdr:nvPicPr>
        <xdr:cNvPr id="4" name="image35.png">
          <a:extLst>
            <a:ext uri="{FF2B5EF4-FFF2-40B4-BE49-F238E27FC236}">
              <a16:creationId xmlns:a16="http://schemas.microsoft.com/office/drawing/2014/main" id="{00000000-0008-0000-08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xdr:col>
      <xdr:colOff>1466850</xdr:colOff>
      <xdr:row>0</xdr:row>
      <xdr:rowOff>28575</xdr:rowOff>
    </xdr:from>
    <xdr:ext cx="1933575" cy="685800"/>
    <xdr:pic>
      <xdr:nvPicPr>
        <xdr:cNvPr id="5" name="image36.png">
          <a:extLst>
            <a:ext uri="{FF2B5EF4-FFF2-40B4-BE49-F238E27FC236}">
              <a16:creationId xmlns:a16="http://schemas.microsoft.com/office/drawing/2014/main" id="{00000000-0008-0000-08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ms3\OneDrive\Escritorio\2020-08\FUT%202020-1\PLAN%20DE%20ACCI&#211;N%20TERRITORIAL%20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OBIERNO"/>
      <sheetName val="EDUCACIÓN"/>
      <sheetName val="GERENCIA AFRO"/>
      <sheetName val="DAPARD"/>
      <sheetName val="S-AGRICULTURA"/>
      <sheetName val="GERENCIA IAJ"/>
      <sheetName val="GERENCIA MANÁ"/>
      <sheetName val="GERENCIA DE SE.PUB."/>
      <sheetName val="SEC. MUJERES"/>
      <sheetName val="GERENCIA PAZ Y POS."/>
      <sheetName val="SEC. PRODUCTIVIDAD"/>
      <sheetName val="SEC. SALUD"/>
      <sheetName val="SEC. PARTICIPACIÓN"/>
      <sheetName val="GERENCIA INDÍGENA"/>
      <sheetName val="SEC. INFRAESTRUCTURA"/>
      <sheetName val="SEC. MINAS"/>
      <sheetName val="VIVA"/>
      <sheetName val="INST. CULTURA Y P."/>
      <sheetName val="INDEPORTES"/>
      <sheetName val="SEC. MEDIO AMBIENTE"/>
      <sheetName val="GUIA"/>
      <sheetName val="VALIDADORES"/>
      <sheetName val="Hoja1"/>
    </sheetNames>
    <sheetDataSet>
      <sheetData sheetId="0">
        <row r="8">
          <cell r="A8" t="str">
            <v>LÍNEA_ESTRATÉGICA_4_NUESTRA_VIDA</v>
          </cell>
        </row>
        <row r="17">
          <cell r="E17" t="str">
            <v>Transversal_</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B2" t="str">
            <v>EDUCACIÓN</v>
          </cell>
        </row>
      </sheetData>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100"/>
  <sheetViews>
    <sheetView tabSelected="1" workbookViewId="0">
      <pane ySplit="7" topLeftCell="A8" activePane="bottomLeft" state="frozen"/>
      <selection pane="bottomLeft" activeCell="A5" sqref="A5:S6"/>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71093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21.140625" customWidth="1"/>
    <col min="14" max="15" width="19" customWidth="1"/>
    <col min="16" max="16" width="24.42578125" customWidth="1"/>
    <col min="17" max="17" width="30" customWidth="1"/>
    <col min="18" max="18" width="32" customWidth="1"/>
    <col min="19" max="19" width="33.85546875" customWidth="1"/>
  </cols>
  <sheetData>
    <row r="1" spans="1:21" x14ac:dyDescent="0.25">
      <c r="A1" s="214"/>
      <c r="B1" s="215"/>
      <c r="C1" s="215"/>
      <c r="D1" s="215"/>
      <c r="E1" s="215"/>
      <c r="F1" s="215"/>
      <c r="G1" s="215"/>
      <c r="H1" s="215"/>
      <c r="I1" s="215"/>
      <c r="J1" s="215"/>
      <c r="K1" s="215"/>
      <c r="L1" s="215"/>
      <c r="M1" s="215"/>
      <c r="N1" s="215"/>
      <c r="O1" s="215"/>
      <c r="P1" s="215"/>
      <c r="Q1" s="215"/>
      <c r="R1" s="215"/>
      <c r="S1" s="215"/>
    </row>
    <row r="2" spans="1:21" ht="15" customHeight="1" x14ac:dyDescent="0.25">
      <c r="A2" s="215"/>
      <c r="B2" s="215"/>
      <c r="C2" s="215"/>
      <c r="D2" s="215"/>
      <c r="E2" s="215"/>
      <c r="F2" s="215"/>
      <c r="G2" s="215"/>
      <c r="H2" s="215"/>
      <c r="I2" s="215"/>
      <c r="J2" s="215"/>
      <c r="K2" s="215"/>
      <c r="L2" s="215"/>
      <c r="M2" s="215"/>
      <c r="N2" s="215"/>
      <c r="O2" s="215"/>
      <c r="P2" s="215"/>
      <c r="Q2" s="215"/>
      <c r="R2" s="215"/>
      <c r="S2" s="215"/>
    </row>
    <row r="3" spans="1:21" ht="15" customHeight="1" x14ac:dyDescent="0.25">
      <c r="A3" s="215"/>
      <c r="B3" s="215"/>
      <c r="C3" s="215"/>
      <c r="D3" s="215"/>
      <c r="E3" s="215"/>
      <c r="F3" s="215"/>
      <c r="G3" s="215"/>
      <c r="H3" s="215"/>
      <c r="I3" s="215"/>
      <c r="J3" s="215"/>
      <c r="K3" s="215"/>
      <c r="L3" s="215"/>
      <c r="M3" s="215"/>
      <c r="N3" s="215"/>
      <c r="O3" s="215"/>
      <c r="P3" s="215"/>
      <c r="Q3" s="215"/>
      <c r="R3" s="215"/>
      <c r="S3" s="215"/>
    </row>
    <row r="4" spans="1:21" ht="15" customHeight="1" x14ac:dyDescent="0.25">
      <c r="A4" s="215"/>
      <c r="B4" s="215"/>
      <c r="C4" s="215"/>
      <c r="D4" s="215"/>
      <c r="E4" s="215"/>
      <c r="F4" s="215"/>
      <c r="G4" s="215"/>
      <c r="H4" s="215"/>
      <c r="I4" s="215"/>
      <c r="J4" s="215"/>
      <c r="K4" s="215"/>
      <c r="L4" s="215"/>
      <c r="M4" s="215"/>
      <c r="N4" s="215"/>
      <c r="O4" s="215"/>
      <c r="P4" s="215"/>
      <c r="Q4" s="215"/>
      <c r="R4" s="215"/>
      <c r="S4" s="215"/>
    </row>
    <row r="5" spans="1:21" ht="14.25" customHeight="1" x14ac:dyDescent="0.25">
      <c r="A5" s="216" t="s">
        <v>0</v>
      </c>
      <c r="B5" s="217"/>
      <c r="C5" s="217"/>
      <c r="D5" s="217"/>
      <c r="E5" s="217"/>
      <c r="F5" s="217"/>
      <c r="G5" s="217"/>
      <c r="H5" s="217"/>
      <c r="I5" s="217"/>
      <c r="J5" s="217"/>
      <c r="K5" s="217"/>
      <c r="L5" s="217"/>
      <c r="M5" s="217"/>
      <c r="N5" s="217"/>
      <c r="O5" s="217"/>
      <c r="P5" s="217"/>
      <c r="Q5" s="217"/>
      <c r="R5" s="217"/>
      <c r="S5" s="217"/>
    </row>
    <row r="6" spans="1:21" ht="14.25" customHeight="1" x14ac:dyDescent="0.25">
      <c r="A6" s="218"/>
      <c r="B6" s="219"/>
      <c r="C6" s="219"/>
      <c r="D6" s="219"/>
      <c r="E6" s="219"/>
      <c r="F6" s="219"/>
      <c r="G6" s="219"/>
      <c r="H6" s="219"/>
      <c r="I6" s="219"/>
      <c r="J6" s="219"/>
      <c r="K6" s="219"/>
      <c r="L6" s="219"/>
      <c r="M6" s="219"/>
      <c r="N6" s="219"/>
      <c r="O6" s="219"/>
      <c r="P6" s="219"/>
      <c r="Q6" s="219"/>
      <c r="R6" s="219"/>
      <c r="S6" s="219"/>
    </row>
    <row r="7" spans="1:21" ht="30" x14ac:dyDescent="0.25">
      <c r="A7" s="2" t="s">
        <v>1</v>
      </c>
      <c r="B7" s="2" t="s">
        <v>2</v>
      </c>
      <c r="C7" s="3" t="s">
        <v>3</v>
      </c>
      <c r="D7" s="4" t="s">
        <v>4</v>
      </c>
      <c r="E7" s="4" t="s">
        <v>5</v>
      </c>
      <c r="F7" s="4" t="s">
        <v>6</v>
      </c>
      <c r="G7" s="4" t="s">
        <v>7</v>
      </c>
      <c r="H7" s="4" t="s">
        <v>8</v>
      </c>
      <c r="I7" s="2" t="s">
        <v>9</v>
      </c>
      <c r="J7" s="4" t="s">
        <v>10</v>
      </c>
      <c r="K7" s="2" t="s">
        <v>11</v>
      </c>
      <c r="L7" s="2" t="s">
        <v>12</v>
      </c>
      <c r="M7" s="5" t="s">
        <v>13</v>
      </c>
      <c r="N7" s="2" t="s">
        <v>14</v>
      </c>
      <c r="O7" s="2" t="s">
        <v>15</v>
      </c>
      <c r="P7" s="2" t="s">
        <v>16</v>
      </c>
      <c r="Q7" s="6" t="s">
        <v>17</v>
      </c>
      <c r="R7" s="7" t="s">
        <v>18</v>
      </c>
      <c r="S7" s="6" t="s">
        <v>19</v>
      </c>
    </row>
    <row r="8" spans="1:21" ht="105" customHeight="1" x14ac:dyDescent="0.25">
      <c r="A8" s="8" t="s">
        <v>20</v>
      </c>
      <c r="B8" s="9" t="s">
        <v>21</v>
      </c>
      <c r="C8" s="9" t="s">
        <v>22</v>
      </c>
      <c r="D8" s="10" t="s">
        <v>23</v>
      </c>
      <c r="E8" s="10" t="s">
        <v>24</v>
      </c>
      <c r="F8" s="167" t="s">
        <v>25</v>
      </c>
      <c r="G8" s="9" t="s">
        <v>26</v>
      </c>
      <c r="H8" s="9" t="s">
        <v>27</v>
      </c>
      <c r="I8" s="232" t="s">
        <v>28</v>
      </c>
      <c r="J8" s="11" t="s">
        <v>29</v>
      </c>
      <c r="K8" s="13">
        <v>125</v>
      </c>
      <c r="L8" s="13" t="s">
        <v>30</v>
      </c>
      <c r="M8" s="14">
        <v>450000000</v>
      </c>
      <c r="N8" s="15"/>
      <c r="O8" s="15"/>
      <c r="P8" s="229">
        <v>2020003050054</v>
      </c>
      <c r="Q8" s="9" t="s">
        <v>31</v>
      </c>
      <c r="R8" s="16" t="s">
        <v>32</v>
      </c>
      <c r="S8" s="9" t="s">
        <v>33</v>
      </c>
      <c r="U8" s="165"/>
    </row>
    <row r="9" spans="1:21" ht="45.75" customHeight="1" x14ac:dyDescent="0.25">
      <c r="A9" s="8" t="s">
        <v>20</v>
      </c>
      <c r="B9" s="9" t="s">
        <v>21</v>
      </c>
      <c r="C9" s="9" t="s">
        <v>22</v>
      </c>
      <c r="D9" s="9" t="s">
        <v>34</v>
      </c>
      <c r="E9" s="10" t="s">
        <v>35</v>
      </c>
      <c r="F9" s="167" t="s">
        <v>36</v>
      </c>
      <c r="G9" s="9" t="s">
        <v>26</v>
      </c>
      <c r="H9" s="9" t="s">
        <v>27</v>
      </c>
      <c r="I9" s="233"/>
      <c r="J9" s="17"/>
      <c r="K9" s="13">
        <v>125</v>
      </c>
      <c r="L9" s="13" t="s">
        <v>30</v>
      </c>
      <c r="M9" s="14">
        <v>325000000</v>
      </c>
      <c r="N9" s="18"/>
      <c r="O9" s="18"/>
      <c r="P9" s="230"/>
      <c r="Q9" s="9" t="s">
        <v>37</v>
      </c>
      <c r="R9" s="182" t="s">
        <v>38</v>
      </c>
      <c r="S9" s="9" t="s">
        <v>39</v>
      </c>
    </row>
    <row r="10" spans="1:21" ht="69" customHeight="1" x14ac:dyDescent="0.25">
      <c r="A10" s="8" t="s">
        <v>20</v>
      </c>
      <c r="B10" s="9" t="s">
        <v>21</v>
      </c>
      <c r="C10" s="9" t="s">
        <v>22</v>
      </c>
      <c r="D10" s="9" t="s">
        <v>40</v>
      </c>
      <c r="E10" s="10" t="s">
        <v>41</v>
      </c>
      <c r="F10" s="167" t="s">
        <v>42</v>
      </c>
      <c r="G10" s="9" t="s">
        <v>43</v>
      </c>
      <c r="H10" s="9" t="s">
        <v>27</v>
      </c>
      <c r="I10" s="233"/>
      <c r="J10" s="17"/>
      <c r="K10" s="13">
        <v>9</v>
      </c>
      <c r="L10" s="13" t="s">
        <v>30</v>
      </c>
      <c r="M10" s="14">
        <v>243000000</v>
      </c>
      <c r="N10" s="18"/>
      <c r="O10" s="18"/>
      <c r="P10" s="230"/>
      <c r="Q10" s="9" t="s">
        <v>44</v>
      </c>
      <c r="R10" s="16" t="s">
        <v>45</v>
      </c>
      <c r="S10" s="9" t="s">
        <v>46</v>
      </c>
    </row>
    <row r="11" spans="1:21" ht="60.75" customHeight="1" x14ac:dyDescent="0.25">
      <c r="A11" s="8" t="s">
        <v>20</v>
      </c>
      <c r="B11" s="9" t="s">
        <v>21</v>
      </c>
      <c r="C11" s="9" t="s">
        <v>47</v>
      </c>
      <c r="D11" s="9" t="s">
        <v>23</v>
      </c>
      <c r="E11" s="10" t="s">
        <v>24</v>
      </c>
      <c r="F11" s="167" t="s">
        <v>48</v>
      </c>
      <c r="G11" s="9" t="s">
        <v>26</v>
      </c>
      <c r="H11" s="9" t="s">
        <v>49</v>
      </c>
      <c r="I11" s="234"/>
      <c r="J11" s="19"/>
      <c r="K11" s="13">
        <v>125</v>
      </c>
      <c r="L11" s="13" t="s">
        <v>30</v>
      </c>
      <c r="M11" s="14">
        <v>525000000</v>
      </c>
      <c r="N11" s="20"/>
      <c r="O11" s="20"/>
      <c r="P11" s="231"/>
      <c r="Q11" s="9" t="s">
        <v>50</v>
      </c>
      <c r="R11" s="16" t="s">
        <v>51</v>
      </c>
      <c r="S11" s="16" t="s">
        <v>52</v>
      </c>
    </row>
    <row r="12" spans="1:21" ht="47.25" customHeight="1" x14ac:dyDescent="0.25">
      <c r="A12" s="21" t="s">
        <v>20</v>
      </c>
      <c r="B12" s="21" t="s">
        <v>21</v>
      </c>
      <c r="C12" s="21" t="s">
        <v>53</v>
      </c>
      <c r="D12" s="21" t="s">
        <v>54</v>
      </c>
      <c r="E12" s="22" t="s">
        <v>55</v>
      </c>
      <c r="F12" s="168" t="s">
        <v>55</v>
      </c>
      <c r="G12" s="21" t="s">
        <v>56</v>
      </c>
      <c r="H12" s="21" t="s">
        <v>57</v>
      </c>
      <c r="I12" s="23" t="s">
        <v>58</v>
      </c>
      <c r="J12" s="24" t="s">
        <v>29</v>
      </c>
      <c r="K12" s="24">
        <v>15</v>
      </c>
      <c r="L12" s="24" t="s">
        <v>30</v>
      </c>
      <c r="M12" s="25">
        <v>135000000</v>
      </c>
      <c r="N12" s="11" t="s">
        <v>64</v>
      </c>
      <c r="O12" s="164"/>
      <c r="P12" s="166">
        <v>2020003050055</v>
      </c>
      <c r="Q12" s="21" t="s">
        <v>59</v>
      </c>
      <c r="R12" s="26" t="s">
        <v>60</v>
      </c>
      <c r="S12" s="26" t="s">
        <v>61</v>
      </c>
    </row>
    <row r="13" spans="1:21" ht="60" customHeight="1" x14ac:dyDescent="0.25">
      <c r="A13" s="8" t="s">
        <v>20</v>
      </c>
      <c r="B13" s="8" t="s">
        <v>21</v>
      </c>
      <c r="C13" s="8" t="s">
        <v>22</v>
      </c>
      <c r="D13" s="8" t="s">
        <v>40</v>
      </c>
      <c r="E13" s="27" t="s">
        <v>41</v>
      </c>
      <c r="F13" s="169" t="s">
        <v>42</v>
      </c>
      <c r="G13" s="8" t="s">
        <v>62</v>
      </c>
      <c r="H13" s="8" t="s">
        <v>49</v>
      </c>
      <c r="I13" s="235" t="s">
        <v>63</v>
      </c>
      <c r="J13" s="29" t="s">
        <v>29</v>
      </c>
      <c r="K13" s="30">
        <v>8</v>
      </c>
      <c r="L13" s="30" t="s">
        <v>30</v>
      </c>
      <c r="M13" s="14">
        <v>64000000</v>
      </c>
      <c r="N13" s="11" t="s">
        <v>64</v>
      </c>
      <c r="O13" s="11" t="s">
        <v>29</v>
      </c>
      <c r="P13" s="220">
        <v>2020003050060</v>
      </c>
      <c r="Q13" s="9" t="s">
        <v>65</v>
      </c>
      <c r="R13" s="16" t="s">
        <v>66</v>
      </c>
      <c r="S13" s="10" t="s">
        <v>67</v>
      </c>
    </row>
    <row r="14" spans="1:21" ht="75.75" customHeight="1" x14ac:dyDescent="0.25">
      <c r="A14" s="8" t="s">
        <v>20</v>
      </c>
      <c r="B14" s="8" t="s">
        <v>21</v>
      </c>
      <c r="C14" s="8" t="s">
        <v>68</v>
      </c>
      <c r="D14" s="8" t="s">
        <v>40</v>
      </c>
      <c r="E14" s="27" t="s">
        <v>41</v>
      </c>
      <c r="F14" s="169" t="s">
        <v>69</v>
      </c>
      <c r="G14" s="8" t="s">
        <v>70</v>
      </c>
      <c r="H14" s="8" t="s">
        <v>49</v>
      </c>
      <c r="I14" s="236"/>
      <c r="J14" s="31"/>
      <c r="K14" s="30">
        <v>119</v>
      </c>
      <c r="L14" s="30" t="s">
        <v>30</v>
      </c>
      <c r="M14" s="14">
        <v>495000000</v>
      </c>
      <c r="N14" s="17"/>
      <c r="O14" s="17"/>
      <c r="P14" s="221"/>
      <c r="Q14" s="9" t="s">
        <v>71</v>
      </c>
      <c r="R14" s="16" t="s">
        <v>72</v>
      </c>
      <c r="S14" s="32" t="s">
        <v>73</v>
      </c>
    </row>
    <row r="15" spans="1:21" ht="78.75" customHeight="1" x14ac:dyDescent="0.25">
      <c r="A15" s="8" t="s">
        <v>20</v>
      </c>
      <c r="B15" s="8" t="s">
        <v>21</v>
      </c>
      <c r="C15" s="8" t="s">
        <v>74</v>
      </c>
      <c r="D15" s="8" t="s">
        <v>40</v>
      </c>
      <c r="E15" s="27" t="s">
        <v>41</v>
      </c>
      <c r="F15" s="169" t="s">
        <v>42</v>
      </c>
      <c r="G15" s="8" t="s">
        <v>26</v>
      </c>
      <c r="H15" s="8" t="s">
        <v>49</v>
      </c>
      <c r="I15" s="236"/>
      <c r="J15" s="31"/>
      <c r="K15" s="30">
        <v>125</v>
      </c>
      <c r="L15" s="30" t="s">
        <v>30</v>
      </c>
      <c r="M15" s="14">
        <v>187000000</v>
      </c>
      <c r="N15" s="17"/>
      <c r="O15" s="17"/>
      <c r="P15" s="221"/>
      <c r="Q15" s="9" t="s">
        <v>75</v>
      </c>
      <c r="R15" s="16" t="s">
        <v>76</v>
      </c>
      <c r="S15" s="9" t="s">
        <v>46</v>
      </c>
    </row>
    <row r="16" spans="1:21" ht="83.25" customHeight="1" x14ac:dyDescent="0.25">
      <c r="A16" s="8" t="s">
        <v>20</v>
      </c>
      <c r="B16" s="8" t="s">
        <v>21</v>
      </c>
      <c r="C16" s="8" t="s">
        <v>74</v>
      </c>
      <c r="D16" s="8" t="s">
        <v>23</v>
      </c>
      <c r="E16" s="27" t="s">
        <v>24</v>
      </c>
      <c r="F16" s="169" t="s">
        <v>77</v>
      </c>
      <c r="G16" s="30" t="s">
        <v>26</v>
      </c>
      <c r="H16" s="8" t="s">
        <v>49</v>
      </c>
      <c r="I16" s="236"/>
      <c r="J16" s="31"/>
      <c r="K16" s="30">
        <v>125</v>
      </c>
      <c r="L16" s="30" t="s">
        <v>30</v>
      </c>
      <c r="M16" s="14">
        <v>128000000</v>
      </c>
      <c r="N16" s="17"/>
      <c r="O16" s="17"/>
      <c r="P16" s="221"/>
      <c r="Q16" s="9" t="s">
        <v>75</v>
      </c>
      <c r="R16" s="16" t="s">
        <v>76</v>
      </c>
      <c r="S16" s="13" t="s">
        <v>78</v>
      </c>
    </row>
    <row r="17" spans="1:19" ht="54" customHeight="1" x14ac:dyDescent="0.25">
      <c r="A17" s="8" t="s">
        <v>20</v>
      </c>
      <c r="B17" s="8" t="s">
        <v>21</v>
      </c>
      <c r="C17" s="8" t="s">
        <v>22</v>
      </c>
      <c r="D17" s="8" t="s">
        <v>40</v>
      </c>
      <c r="E17" s="27" t="s">
        <v>41</v>
      </c>
      <c r="F17" s="170" t="s">
        <v>42</v>
      </c>
      <c r="G17" s="30">
        <v>1</v>
      </c>
      <c r="H17" s="8" t="s">
        <v>49</v>
      </c>
      <c r="I17" s="236"/>
      <c r="J17" s="31"/>
      <c r="K17" s="30">
        <v>1</v>
      </c>
      <c r="L17" s="30" t="s">
        <v>30</v>
      </c>
      <c r="M17" s="14">
        <v>38000000</v>
      </c>
      <c r="N17" s="17"/>
      <c r="O17" s="17"/>
      <c r="P17" s="221"/>
      <c r="Q17" s="9" t="s">
        <v>79</v>
      </c>
      <c r="R17" s="16" t="s">
        <v>80</v>
      </c>
      <c r="S17" s="9" t="s">
        <v>81</v>
      </c>
    </row>
    <row r="18" spans="1:19" ht="95.25" customHeight="1" x14ac:dyDescent="0.25">
      <c r="A18" s="8" t="s">
        <v>20</v>
      </c>
      <c r="B18" s="8" t="s">
        <v>21</v>
      </c>
      <c r="C18" s="8" t="s">
        <v>22</v>
      </c>
      <c r="D18" s="8" t="s">
        <v>82</v>
      </c>
      <c r="E18" s="27" t="s">
        <v>83</v>
      </c>
      <c r="F18" s="169" t="s">
        <v>84</v>
      </c>
      <c r="G18" s="30" t="s">
        <v>26</v>
      </c>
      <c r="H18" s="8" t="s">
        <v>57</v>
      </c>
      <c r="I18" s="236"/>
      <c r="J18" s="31"/>
      <c r="K18" s="30">
        <v>36</v>
      </c>
      <c r="L18" s="30" t="s">
        <v>30</v>
      </c>
      <c r="M18" s="14">
        <v>72000000</v>
      </c>
      <c r="N18" s="17"/>
      <c r="O18" s="17"/>
      <c r="P18" s="221"/>
      <c r="Q18" s="9" t="s">
        <v>85</v>
      </c>
      <c r="R18" s="16" t="s">
        <v>86</v>
      </c>
      <c r="S18" s="9" t="s">
        <v>87</v>
      </c>
    </row>
    <row r="19" spans="1:19" ht="65.25" customHeight="1" x14ac:dyDescent="0.25">
      <c r="A19" s="8" t="s">
        <v>20</v>
      </c>
      <c r="B19" s="8" t="s">
        <v>21</v>
      </c>
      <c r="C19" s="8" t="s">
        <v>22</v>
      </c>
      <c r="D19" s="8" t="s">
        <v>82</v>
      </c>
      <c r="E19" s="27" t="s">
        <v>83</v>
      </c>
      <c r="F19" s="169" t="s">
        <v>84</v>
      </c>
      <c r="G19" s="8" t="s">
        <v>88</v>
      </c>
      <c r="H19" s="8" t="s">
        <v>49</v>
      </c>
      <c r="I19" s="236"/>
      <c r="J19" s="31"/>
      <c r="K19" s="30">
        <v>4</v>
      </c>
      <c r="L19" s="30" t="s">
        <v>30</v>
      </c>
      <c r="M19" s="14">
        <v>160000000</v>
      </c>
      <c r="N19" s="17"/>
      <c r="O19" s="17"/>
      <c r="P19" s="221"/>
      <c r="Q19" s="9" t="s">
        <v>89</v>
      </c>
      <c r="R19" s="16" t="s">
        <v>90</v>
      </c>
      <c r="S19" s="9" t="s">
        <v>87</v>
      </c>
    </row>
    <row r="20" spans="1:19" ht="63" customHeight="1" x14ac:dyDescent="0.25">
      <c r="A20" s="8" t="s">
        <v>20</v>
      </c>
      <c r="B20" s="8" t="s">
        <v>21</v>
      </c>
      <c r="C20" s="8" t="s">
        <v>22</v>
      </c>
      <c r="D20" s="8" t="s">
        <v>82</v>
      </c>
      <c r="E20" s="27" t="s">
        <v>83</v>
      </c>
      <c r="F20" s="169" t="s">
        <v>84</v>
      </c>
      <c r="G20" s="30" t="s">
        <v>26</v>
      </c>
      <c r="H20" s="8" t="s">
        <v>57</v>
      </c>
      <c r="I20" s="237"/>
      <c r="J20" s="33"/>
      <c r="K20" s="30">
        <v>125</v>
      </c>
      <c r="L20" s="30" t="s">
        <v>30</v>
      </c>
      <c r="M20" s="14">
        <v>308026738</v>
      </c>
      <c r="N20" s="19"/>
      <c r="O20" s="19"/>
      <c r="P20" s="222"/>
      <c r="Q20" s="9" t="s">
        <v>91</v>
      </c>
      <c r="R20" s="16" t="s">
        <v>92</v>
      </c>
      <c r="S20" s="9" t="s">
        <v>93</v>
      </c>
    </row>
    <row r="21" spans="1:19" ht="95.25" customHeight="1" x14ac:dyDescent="0.25">
      <c r="A21" s="21" t="s">
        <v>20</v>
      </c>
      <c r="B21" s="21" t="s">
        <v>21</v>
      </c>
      <c r="C21" s="21" t="s">
        <v>22</v>
      </c>
      <c r="D21" s="21" t="s">
        <v>23</v>
      </c>
      <c r="E21" s="22" t="s">
        <v>24</v>
      </c>
      <c r="F21" s="168" t="s">
        <v>501</v>
      </c>
      <c r="G21" s="24" t="s">
        <v>26</v>
      </c>
      <c r="H21" s="21" t="s">
        <v>49</v>
      </c>
      <c r="I21" s="238" t="s">
        <v>94</v>
      </c>
      <c r="J21" s="34" t="s">
        <v>29</v>
      </c>
      <c r="K21" s="24">
        <v>125</v>
      </c>
      <c r="L21" s="24" t="s">
        <v>30</v>
      </c>
      <c r="M21" s="25">
        <v>970000000</v>
      </c>
      <c r="N21" s="35"/>
      <c r="O21" s="35"/>
      <c r="P21" s="223">
        <v>2017003050134</v>
      </c>
      <c r="Q21" s="21" t="s">
        <v>95</v>
      </c>
      <c r="R21" s="26" t="s">
        <v>96</v>
      </c>
      <c r="S21" s="183" t="s">
        <v>535</v>
      </c>
    </row>
    <row r="22" spans="1:19" ht="68.25" customHeight="1" x14ac:dyDescent="0.25">
      <c r="A22" s="21" t="s">
        <v>20</v>
      </c>
      <c r="B22" s="21" t="s">
        <v>21</v>
      </c>
      <c r="C22" s="21" t="s">
        <v>22</v>
      </c>
      <c r="D22" s="21" t="s">
        <v>82</v>
      </c>
      <c r="E22" s="22" t="s">
        <v>83</v>
      </c>
      <c r="F22" s="168" t="s">
        <v>84</v>
      </c>
      <c r="G22" s="24" t="s">
        <v>26</v>
      </c>
      <c r="H22" s="21" t="s">
        <v>57</v>
      </c>
      <c r="I22" s="239"/>
      <c r="J22" s="36"/>
      <c r="K22" s="24">
        <v>125</v>
      </c>
      <c r="L22" s="24" t="s">
        <v>30</v>
      </c>
      <c r="M22" s="25">
        <v>560000000</v>
      </c>
      <c r="N22" s="37"/>
      <c r="O22" s="37"/>
      <c r="P22" s="224"/>
      <c r="Q22" s="21" t="s">
        <v>97</v>
      </c>
      <c r="R22" s="26" t="s">
        <v>98</v>
      </c>
      <c r="S22" s="21" t="s">
        <v>87</v>
      </c>
    </row>
    <row r="23" spans="1:19" ht="61.5" customHeight="1" x14ac:dyDescent="0.25">
      <c r="A23" s="21" t="s">
        <v>20</v>
      </c>
      <c r="B23" s="21" t="s">
        <v>21</v>
      </c>
      <c r="C23" s="21" t="s">
        <v>22</v>
      </c>
      <c r="D23" s="21" t="s">
        <v>40</v>
      </c>
      <c r="E23" s="22" t="s">
        <v>41</v>
      </c>
      <c r="F23" s="168" t="s">
        <v>69</v>
      </c>
      <c r="G23" s="24">
        <v>4</v>
      </c>
      <c r="H23" s="21" t="s">
        <v>57</v>
      </c>
      <c r="I23" s="239"/>
      <c r="J23" s="36"/>
      <c r="K23" s="24">
        <v>4</v>
      </c>
      <c r="L23" s="24" t="s">
        <v>30</v>
      </c>
      <c r="M23" s="25">
        <v>80000000</v>
      </c>
      <c r="N23" s="37"/>
      <c r="O23" s="37"/>
      <c r="P23" s="224"/>
      <c r="Q23" s="21" t="s">
        <v>99</v>
      </c>
      <c r="R23" s="26" t="s">
        <v>100</v>
      </c>
      <c r="S23" s="21" t="s">
        <v>101</v>
      </c>
    </row>
    <row r="24" spans="1:19" ht="75.75" customHeight="1" x14ac:dyDescent="0.25">
      <c r="A24" s="21" t="s">
        <v>20</v>
      </c>
      <c r="B24" s="21" t="s">
        <v>21</v>
      </c>
      <c r="C24" s="21" t="s">
        <v>22</v>
      </c>
      <c r="D24" s="21" t="s">
        <v>54</v>
      </c>
      <c r="E24" s="22" t="s">
        <v>102</v>
      </c>
      <c r="F24" s="168" t="s">
        <v>103</v>
      </c>
      <c r="G24" s="38" t="s">
        <v>104</v>
      </c>
      <c r="H24" s="21" t="s">
        <v>49</v>
      </c>
      <c r="I24" s="239"/>
      <c r="J24" s="36"/>
      <c r="K24" s="38">
        <v>1</v>
      </c>
      <c r="L24" s="24" t="s">
        <v>105</v>
      </c>
      <c r="M24" s="25">
        <v>1100000000</v>
      </c>
      <c r="N24" s="37"/>
      <c r="O24" s="37"/>
      <c r="P24" s="224"/>
      <c r="Q24" s="21" t="s">
        <v>106</v>
      </c>
      <c r="R24" s="26" t="s">
        <v>107</v>
      </c>
      <c r="S24" s="22" t="s">
        <v>108</v>
      </c>
    </row>
    <row r="25" spans="1:19" ht="96.75" customHeight="1" x14ac:dyDescent="0.25">
      <c r="A25" s="21" t="s">
        <v>20</v>
      </c>
      <c r="B25" s="21" t="s">
        <v>21</v>
      </c>
      <c r="C25" s="21" t="s">
        <v>22</v>
      </c>
      <c r="D25" s="21" t="s">
        <v>54</v>
      </c>
      <c r="E25" s="22" t="s">
        <v>102</v>
      </c>
      <c r="F25" s="168" t="s">
        <v>109</v>
      </c>
      <c r="G25" s="38" t="s">
        <v>104</v>
      </c>
      <c r="H25" s="21" t="s">
        <v>49</v>
      </c>
      <c r="I25" s="239"/>
      <c r="J25" s="36"/>
      <c r="K25" s="38">
        <v>1</v>
      </c>
      <c r="L25" s="24" t="s">
        <v>105</v>
      </c>
      <c r="M25" s="25">
        <v>500000000</v>
      </c>
      <c r="N25" s="37"/>
      <c r="O25" s="37"/>
      <c r="P25" s="224"/>
      <c r="Q25" s="21" t="s">
        <v>110</v>
      </c>
      <c r="R25" s="26" t="s">
        <v>111</v>
      </c>
      <c r="S25" s="21" t="s">
        <v>109</v>
      </c>
    </row>
    <row r="26" spans="1:19" ht="80.25" customHeight="1" x14ac:dyDescent="0.25">
      <c r="A26" s="21" t="s">
        <v>20</v>
      </c>
      <c r="B26" s="21" t="s">
        <v>21</v>
      </c>
      <c r="C26" s="21" t="s">
        <v>47</v>
      </c>
      <c r="D26" s="21" t="s">
        <v>23</v>
      </c>
      <c r="E26" s="22" t="s">
        <v>24</v>
      </c>
      <c r="F26" s="171" t="s">
        <v>25</v>
      </c>
      <c r="G26" s="24">
        <v>125</v>
      </c>
      <c r="H26" s="21" t="s">
        <v>49</v>
      </c>
      <c r="I26" s="239"/>
      <c r="J26" s="36"/>
      <c r="K26" s="24">
        <v>31</v>
      </c>
      <c r="L26" s="24" t="s">
        <v>30</v>
      </c>
      <c r="M26" s="25">
        <v>310000000</v>
      </c>
      <c r="N26" s="37"/>
      <c r="O26" s="37"/>
      <c r="P26" s="224"/>
      <c r="Q26" s="21" t="s">
        <v>112</v>
      </c>
      <c r="R26" s="26" t="s">
        <v>113</v>
      </c>
      <c r="S26" s="21" t="s">
        <v>114</v>
      </c>
    </row>
    <row r="27" spans="1:19" ht="60" customHeight="1" x14ac:dyDescent="0.25">
      <c r="A27" s="21" t="s">
        <v>20</v>
      </c>
      <c r="B27" s="21" t="s">
        <v>21</v>
      </c>
      <c r="C27" s="21" t="s">
        <v>68</v>
      </c>
      <c r="D27" s="21" t="s">
        <v>23</v>
      </c>
      <c r="E27" s="22" t="s">
        <v>24</v>
      </c>
      <c r="F27" s="171" t="s">
        <v>25</v>
      </c>
      <c r="G27" s="24">
        <v>1</v>
      </c>
      <c r="H27" s="21" t="s">
        <v>57</v>
      </c>
      <c r="I27" s="240"/>
      <c r="J27" s="40"/>
      <c r="K27" s="24">
        <v>1</v>
      </c>
      <c r="L27" s="24" t="s">
        <v>30</v>
      </c>
      <c r="M27" s="25">
        <v>240000000</v>
      </c>
      <c r="N27" s="41"/>
      <c r="O27" s="41"/>
      <c r="P27" s="225"/>
      <c r="Q27" s="21" t="s">
        <v>115</v>
      </c>
      <c r="R27" s="26" t="s">
        <v>116</v>
      </c>
      <c r="S27" s="24" t="s">
        <v>117</v>
      </c>
    </row>
    <row r="28" spans="1:19" ht="51" customHeight="1" x14ac:dyDescent="0.25">
      <c r="A28" s="8" t="s">
        <v>20</v>
      </c>
      <c r="B28" s="8" t="s">
        <v>21</v>
      </c>
      <c r="C28" s="8" t="s">
        <v>22</v>
      </c>
      <c r="D28" s="8" t="s">
        <v>23</v>
      </c>
      <c r="E28" s="27" t="s">
        <v>24</v>
      </c>
      <c r="F28" s="169" t="s">
        <v>48</v>
      </c>
      <c r="G28" s="30" t="s">
        <v>118</v>
      </c>
      <c r="H28" s="8" t="s">
        <v>49</v>
      </c>
      <c r="I28" s="235" t="s">
        <v>119</v>
      </c>
      <c r="J28" s="29" t="s">
        <v>29</v>
      </c>
      <c r="K28" s="42">
        <v>1</v>
      </c>
      <c r="L28" s="30" t="s">
        <v>105</v>
      </c>
      <c r="M28" s="43">
        <v>320066000</v>
      </c>
      <c r="N28" s="11" t="s">
        <v>64</v>
      </c>
      <c r="O28" s="11" t="s">
        <v>29</v>
      </c>
      <c r="P28" s="226">
        <v>2020003050059</v>
      </c>
      <c r="Q28" s="30" t="s">
        <v>120</v>
      </c>
      <c r="R28" s="44" t="s">
        <v>121</v>
      </c>
      <c r="S28" s="8" t="s">
        <v>52</v>
      </c>
    </row>
    <row r="29" spans="1:19" ht="121.5" customHeight="1" x14ac:dyDescent="0.25">
      <c r="A29" s="28" t="s">
        <v>20</v>
      </c>
      <c r="B29" s="28" t="s">
        <v>21</v>
      </c>
      <c r="C29" s="28" t="s">
        <v>22</v>
      </c>
      <c r="D29" s="28" t="s">
        <v>23</v>
      </c>
      <c r="E29" s="45" t="s">
        <v>24</v>
      </c>
      <c r="F29" s="172" t="s">
        <v>501</v>
      </c>
      <c r="G29" s="29" t="s">
        <v>26</v>
      </c>
      <c r="H29" s="28" t="s">
        <v>57</v>
      </c>
      <c r="I29" s="236"/>
      <c r="J29" s="31"/>
      <c r="K29" s="29">
        <v>125</v>
      </c>
      <c r="L29" s="29" t="s">
        <v>30</v>
      </c>
      <c r="M29" s="43">
        <v>53000000</v>
      </c>
      <c r="N29" s="17"/>
      <c r="O29" s="17"/>
      <c r="P29" s="227"/>
      <c r="Q29" s="29" t="s">
        <v>122</v>
      </c>
      <c r="R29" s="46" t="s">
        <v>123</v>
      </c>
      <c r="S29" s="184" t="s">
        <v>535</v>
      </c>
    </row>
    <row r="30" spans="1:19" ht="31.5" customHeight="1" x14ac:dyDescent="0.25">
      <c r="A30" s="8" t="s">
        <v>20</v>
      </c>
      <c r="B30" s="8" t="s">
        <v>21</v>
      </c>
      <c r="C30" s="8" t="s">
        <v>22</v>
      </c>
      <c r="D30" s="8" t="s">
        <v>23</v>
      </c>
      <c r="E30" s="27" t="s">
        <v>24</v>
      </c>
      <c r="F30" s="173" t="s">
        <v>25</v>
      </c>
      <c r="G30" s="30">
        <v>125</v>
      </c>
      <c r="H30" s="8" t="s">
        <v>49</v>
      </c>
      <c r="I30" s="237"/>
      <c r="J30" s="33"/>
      <c r="K30" s="30">
        <v>125</v>
      </c>
      <c r="L30" s="30" t="s">
        <v>30</v>
      </c>
      <c r="M30" s="43">
        <v>54000000</v>
      </c>
      <c r="N30" s="19"/>
      <c r="O30" s="19"/>
      <c r="P30" s="228"/>
      <c r="Q30" s="28" t="s">
        <v>124</v>
      </c>
      <c r="R30" s="46" t="s">
        <v>123</v>
      </c>
      <c r="S30" s="30" t="s">
        <v>125</v>
      </c>
    </row>
    <row r="31" spans="1:19" ht="15.75" customHeight="1" x14ac:dyDescent="0.25">
      <c r="A31" s="48"/>
      <c r="B31" s="48"/>
      <c r="G31" s="48"/>
      <c r="I31" s="49"/>
      <c r="J31" s="48"/>
      <c r="K31" s="48"/>
      <c r="L31" s="48"/>
      <c r="M31" s="50"/>
      <c r="Q31" s="48"/>
      <c r="R31" s="51"/>
    </row>
    <row r="32" spans="1:19" ht="15.75" customHeight="1" x14ac:dyDescent="0.25">
      <c r="A32" s="48"/>
      <c r="B32" s="48"/>
      <c r="G32" s="48"/>
      <c r="I32" s="49"/>
      <c r="J32" s="48"/>
      <c r="K32" s="48"/>
      <c r="L32" s="48"/>
      <c r="M32" s="50"/>
      <c r="Q32" s="48"/>
      <c r="R32" s="51"/>
    </row>
    <row r="33" spans="1:18" ht="15.75" customHeight="1" x14ac:dyDescent="0.25">
      <c r="A33" s="48"/>
      <c r="B33" s="48"/>
      <c r="G33" s="48"/>
      <c r="I33" s="49"/>
      <c r="J33" s="48"/>
      <c r="K33" s="48"/>
      <c r="L33" s="48"/>
      <c r="M33" s="50"/>
      <c r="Q33" s="48"/>
      <c r="R33" s="51"/>
    </row>
    <row r="34" spans="1:18" ht="15.75" customHeight="1" x14ac:dyDescent="0.25">
      <c r="A34" s="48"/>
      <c r="B34" s="48"/>
      <c r="G34" s="48"/>
      <c r="I34" s="49"/>
      <c r="J34" s="48"/>
      <c r="K34" s="48"/>
      <c r="L34" s="48"/>
      <c r="M34" s="50"/>
      <c r="Q34" s="48"/>
      <c r="R34" s="51"/>
    </row>
    <row r="35" spans="1:18" ht="15.75" customHeight="1" x14ac:dyDescent="0.25">
      <c r="A35" s="48"/>
      <c r="B35" s="48"/>
      <c r="G35" s="48"/>
      <c r="I35" s="49"/>
      <c r="J35" s="48"/>
      <c r="K35" s="48"/>
      <c r="L35" s="48"/>
      <c r="M35" s="50"/>
      <c r="Q35" s="48"/>
      <c r="R35" s="51"/>
    </row>
    <row r="36" spans="1:18" ht="15.75" customHeight="1" x14ac:dyDescent="0.25">
      <c r="A36" s="48"/>
      <c r="B36" s="48"/>
      <c r="G36" s="48"/>
      <c r="I36" s="49"/>
      <c r="J36" s="48"/>
      <c r="K36" s="48"/>
      <c r="L36" s="48"/>
      <c r="M36" s="50"/>
      <c r="Q36" s="48"/>
      <c r="R36" s="51"/>
    </row>
    <row r="37" spans="1:18" ht="15.75" customHeight="1" x14ac:dyDescent="0.25">
      <c r="A37" s="48"/>
      <c r="B37" s="48"/>
      <c r="G37" s="48"/>
      <c r="I37" s="49"/>
      <c r="J37" s="48"/>
      <c r="K37" s="48"/>
      <c r="L37" s="48"/>
      <c r="M37" s="50"/>
      <c r="Q37" s="48"/>
      <c r="R37" s="51"/>
    </row>
    <row r="38" spans="1:18" ht="15.75" customHeight="1" x14ac:dyDescent="0.25">
      <c r="A38" s="48"/>
      <c r="B38" s="48"/>
      <c r="G38" s="48"/>
      <c r="I38" s="49"/>
      <c r="J38" s="48"/>
      <c r="K38" s="48"/>
      <c r="L38" s="48"/>
      <c r="M38" s="50"/>
      <c r="Q38" s="48"/>
      <c r="R38" s="51"/>
    </row>
    <row r="39" spans="1:18" ht="15.75" customHeight="1" x14ac:dyDescent="0.25">
      <c r="A39" s="48"/>
      <c r="B39" s="48"/>
      <c r="G39" s="48"/>
      <c r="I39" s="49"/>
      <c r="J39" s="48"/>
      <c r="K39" s="48"/>
      <c r="L39" s="48"/>
      <c r="M39" s="50"/>
      <c r="Q39" s="48"/>
      <c r="R39" s="51"/>
    </row>
    <row r="40" spans="1:18" ht="15.75" customHeight="1" x14ac:dyDescent="0.25">
      <c r="A40" s="48"/>
      <c r="B40" s="48"/>
      <c r="G40" s="48"/>
      <c r="I40" s="49"/>
      <c r="J40" s="48"/>
      <c r="K40" s="48"/>
      <c r="L40" s="48"/>
      <c r="M40" s="50"/>
      <c r="Q40" s="48"/>
      <c r="R40" s="51"/>
    </row>
    <row r="41" spans="1:18" ht="15.75" customHeight="1" x14ac:dyDescent="0.25">
      <c r="A41" s="48"/>
      <c r="B41" s="48"/>
      <c r="G41" s="48"/>
      <c r="I41" s="49"/>
      <c r="J41" s="48"/>
      <c r="K41" s="48"/>
      <c r="L41" s="48"/>
      <c r="M41" s="50"/>
      <c r="Q41" s="48"/>
      <c r="R41" s="51"/>
    </row>
    <row r="42" spans="1:18" ht="15.75" customHeight="1" x14ac:dyDescent="0.25">
      <c r="A42" s="48"/>
      <c r="B42" s="48"/>
      <c r="G42" s="48"/>
      <c r="I42" s="49"/>
      <c r="J42" s="48"/>
      <c r="K42" s="48"/>
      <c r="L42" s="48"/>
      <c r="M42" s="50"/>
      <c r="Q42" s="48"/>
      <c r="R42" s="51"/>
    </row>
    <row r="43" spans="1:18" ht="15.75" customHeight="1" x14ac:dyDescent="0.25">
      <c r="A43" s="48"/>
      <c r="B43" s="48"/>
      <c r="G43" s="48"/>
      <c r="I43" s="49"/>
      <c r="J43" s="48"/>
      <c r="K43" s="48"/>
      <c r="L43" s="48"/>
      <c r="M43" s="50"/>
      <c r="Q43" s="48"/>
      <c r="R43" s="51"/>
    </row>
    <row r="44" spans="1:18" ht="15.75" customHeight="1" x14ac:dyDescent="0.25">
      <c r="A44" s="48"/>
      <c r="B44" s="48"/>
      <c r="G44" s="48"/>
      <c r="I44" s="49"/>
      <c r="J44" s="48"/>
      <c r="K44" s="48"/>
      <c r="L44" s="48"/>
      <c r="M44" s="50"/>
      <c r="Q44" s="48"/>
      <c r="R44" s="51"/>
    </row>
    <row r="45" spans="1:18" ht="15.75" customHeight="1" x14ac:dyDescent="0.25">
      <c r="A45" s="48"/>
      <c r="B45" s="48"/>
      <c r="G45" s="48"/>
      <c r="I45" s="49"/>
      <c r="J45" s="48"/>
      <c r="K45" s="48"/>
      <c r="L45" s="48"/>
      <c r="M45" s="50"/>
      <c r="Q45" s="48"/>
      <c r="R45" s="51"/>
    </row>
    <row r="46" spans="1:18" ht="15.75" customHeight="1" x14ac:dyDescent="0.25">
      <c r="A46" s="48"/>
      <c r="B46" s="48"/>
      <c r="G46" s="48"/>
      <c r="I46" s="49"/>
      <c r="J46" s="48"/>
      <c r="K46" s="48"/>
      <c r="L46" s="48"/>
      <c r="M46" s="50"/>
      <c r="Q46" s="48"/>
      <c r="R46" s="51"/>
    </row>
    <row r="47" spans="1:18" ht="15.75" customHeight="1" x14ac:dyDescent="0.25">
      <c r="A47" s="48"/>
      <c r="B47" s="48"/>
      <c r="G47" s="48"/>
      <c r="I47" s="49"/>
      <c r="J47" s="48"/>
      <c r="K47" s="48"/>
      <c r="L47" s="48"/>
      <c r="M47" s="50"/>
      <c r="Q47" s="48"/>
      <c r="R47" s="51"/>
    </row>
    <row r="48" spans="1:18" ht="15.75" customHeight="1" x14ac:dyDescent="0.25">
      <c r="A48" s="48"/>
      <c r="B48" s="48"/>
      <c r="G48" s="48"/>
      <c r="I48" s="49"/>
      <c r="J48" s="48"/>
      <c r="K48" s="48"/>
      <c r="L48" s="48"/>
      <c r="M48" s="50"/>
      <c r="Q48" s="48"/>
      <c r="R48" s="51"/>
    </row>
    <row r="49" spans="1:18" ht="15.75" customHeight="1" x14ac:dyDescent="0.25">
      <c r="A49" s="48"/>
      <c r="B49" s="48"/>
      <c r="G49" s="48"/>
      <c r="I49" s="49"/>
      <c r="J49" s="48"/>
      <c r="K49" s="48"/>
      <c r="L49" s="48"/>
      <c r="M49" s="50"/>
      <c r="Q49" s="48"/>
      <c r="R49" s="51"/>
    </row>
    <row r="50" spans="1:18" ht="15.75" customHeight="1" x14ac:dyDescent="0.25">
      <c r="A50" s="48"/>
      <c r="B50" s="48"/>
      <c r="G50" s="48"/>
      <c r="I50" s="49"/>
      <c r="J50" s="48"/>
      <c r="K50" s="48"/>
      <c r="L50" s="48"/>
      <c r="M50" s="50"/>
      <c r="Q50" s="48"/>
      <c r="R50" s="51"/>
    </row>
    <row r="51" spans="1:18" ht="15.75" customHeight="1" x14ac:dyDescent="0.25">
      <c r="A51" s="48"/>
      <c r="B51" s="48"/>
      <c r="G51" s="48"/>
      <c r="I51" s="49"/>
      <c r="J51" s="48"/>
      <c r="K51" s="48"/>
      <c r="L51" s="48"/>
      <c r="M51" s="50"/>
      <c r="Q51" s="48"/>
      <c r="R51" s="51"/>
    </row>
    <row r="52" spans="1:18" ht="15.75" customHeight="1" x14ac:dyDescent="0.25">
      <c r="A52" s="48"/>
      <c r="B52" s="48"/>
      <c r="G52" s="48"/>
      <c r="I52" s="49"/>
      <c r="J52" s="48"/>
      <c r="K52" s="48"/>
      <c r="L52" s="48"/>
      <c r="M52" s="50"/>
      <c r="Q52" s="48"/>
      <c r="R52" s="51"/>
    </row>
    <row r="53" spans="1:18" ht="15.75" customHeight="1" x14ac:dyDescent="0.25">
      <c r="A53" s="48"/>
      <c r="B53" s="48"/>
      <c r="G53" s="48"/>
      <c r="I53" s="49"/>
      <c r="J53" s="48"/>
      <c r="K53" s="48"/>
      <c r="L53" s="48"/>
      <c r="M53" s="50"/>
      <c r="Q53" s="48"/>
      <c r="R53" s="51"/>
    </row>
    <row r="54" spans="1:18" ht="15.75" customHeight="1" x14ac:dyDescent="0.25">
      <c r="A54" s="48"/>
      <c r="B54" s="48"/>
      <c r="G54" s="48"/>
      <c r="I54" s="49"/>
      <c r="J54" s="48"/>
      <c r="K54" s="48"/>
      <c r="L54" s="48"/>
      <c r="M54" s="50"/>
      <c r="Q54" s="48"/>
      <c r="R54" s="51"/>
    </row>
    <row r="55" spans="1:18" ht="15.75" customHeight="1" x14ac:dyDescent="0.25">
      <c r="A55" s="48"/>
      <c r="B55" s="48"/>
      <c r="G55" s="48"/>
      <c r="I55" s="49"/>
      <c r="J55" s="48"/>
      <c r="K55" s="48"/>
      <c r="L55" s="48"/>
      <c r="M55" s="50"/>
      <c r="Q55" s="48"/>
      <c r="R55" s="51"/>
    </row>
    <row r="56" spans="1:18" ht="15.75" customHeight="1" x14ac:dyDescent="0.25">
      <c r="A56" s="48"/>
      <c r="B56" s="48"/>
      <c r="G56" s="48"/>
      <c r="I56" s="49"/>
      <c r="J56" s="48"/>
      <c r="K56" s="48"/>
      <c r="L56" s="48"/>
      <c r="M56" s="50"/>
      <c r="Q56" s="48"/>
      <c r="R56" s="51"/>
    </row>
    <row r="57" spans="1:18" ht="15.75" customHeight="1" x14ac:dyDescent="0.25">
      <c r="A57" s="48"/>
      <c r="B57" s="48"/>
      <c r="G57" s="48"/>
      <c r="I57" s="49"/>
      <c r="J57" s="48"/>
      <c r="K57" s="48"/>
      <c r="L57" s="48"/>
      <c r="M57" s="50"/>
      <c r="Q57" s="48"/>
      <c r="R57" s="51"/>
    </row>
    <row r="58" spans="1:18" ht="15.75" customHeight="1" x14ac:dyDescent="0.25">
      <c r="A58" s="48"/>
      <c r="B58" s="48"/>
      <c r="G58" s="48"/>
      <c r="I58" s="49"/>
      <c r="J58" s="48"/>
      <c r="K58" s="48"/>
      <c r="L58" s="48"/>
      <c r="M58" s="50"/>
      <c r="Q58" s="48"/>
      <c r="R58" s="51"/>
    </row>
    <row r="59" spans="1:18" ht="15.75" customHeight="1" x14ac:dyDescent="0.25">
      <c r="A59" s="48"/>
      <c r="B59" s="48"/>
      <c r="G59" s="48"/>
      <c r="I59" s="49"/>
      <c r="J59" s="48"/>
      <c r="K59" s="48"/>
      <c r="L59" s="48"/>
      <c r="M59" s="50"/>
      <c r="Q59" s="48"/>
      <c r="R59" s="51"/>
    </row>
    <row r="60" spans="1:18" ht="15.75" customHeight="1" x14ac:dyDescent="0.25">
      <c r="A60" s="48"/>
      <c r="B60" s="48"/>
      <c r="G60" s="48"/>
      <c r="I60" s="49"/>
      <c r="J60" s="48"/>
      <c r="K60" s="48"/>
      <c r="L60" s="48"/>
      <c r="M60" s="50"/>
      <c r="Q60" s="48"/>
      <c r="R60" s="51"/>
    </row>
    <row r="61" spans="1:18" ht="15.75" customHeight="1" x14ac:dyDescent="0.25">
      <c r="A61" s="48"/>
      <c r="B61" s="48"/>
      <c r="G61" s="48"/>
      <c r="I61" s="49"/>
      <c r="J61" s="48"/>
      <c r="K61" s="48"/>
      <c r="L61" s="48"/>
      <c r="M61" s="50"/>
      <c r="Q61" s="48"/>
      <c r="R61" s="51"/>
    </row>
    <row r="62" spans="1:18" ht="15.75" customHeight="1" x14ac:dyDescent="0.25">
      <c r="A62" s="48"/>
      <c r="B62" s="48"/>
      <c r="G62" s="48"/>
      <c r="I62" s="49"/>
      <c r="J62" s="48"/>
      <c r="K62" s="48"/>
      <c r="L62" s="48"/>
      <c r="M62" s="50"/>
      <c r="Q62" s="48"/>
      <c r="R62" s="51"/>
    </row>
    <row r="63" spans="1:18" ht="15.75" customHeight="1" x14ac:dyDescent="0.25">
      <c r="A63" s="48"/>
      <c r="B63" s="48"/>
      <c r="G63" s="48"/>
      <c r="I63" s="49"/>
      <c r="J63" s="48"/>
      <c r="K63" s="48"/>
      <c r="L63" s="48"/>
      <c r="M63" s="50"/>
      <c r="Q63" s="48"/>
      <c r="R63" s="51"/>
    </row>
    <row r="64" spans="1:18" ht="15.75" customHeight="1" x14ac:dyDescent="0.25">
      <c r="A64" s="48"/>
      <c r="B64" s="48"/>
      <c r="G64" s="48"/>
      <c r="I64" s="49"/>
      <c r="J64" s="48"/>
      <c r="K64" s="48"/>
      <c r="L64" s="48"/>
      <c r="M64" s="50"/>
      <c r="Q64" s="48"/>
      <c r="R64" s="51"/>
    </row>
    <row r="65" spans="1:18" ht="15.75" customHeight="1" x14ac:dyDescent="0.25">
      <c r="A65" s="48"/>
      <c r="B65" s="48"/>
      <c r="G65" s="48"/>
      <c r="I65" s="49"/>
      <c r="J65" s="48"/>
      <c r="K65" s="48"/>
      <c r="L65" s="48"/>
      <c r="M65" s="50"/>
      <c r="Q65" s="48"/>
      <c r="R65" s="51"/>
    </row>
    <row r="66" spans="1:18" ht="15.75" customHeight="1" x14ac:dyDescent="0.25">
      <c r="A66" s="48"/>
      <c r="B66" s="48"/>
      <c r="G66" s="48"/>
      <c r="I66" s="49"/>
      <c r="J66" s="48"/>
      <c r="K66" s="48"/>
      <c r="L66" s="48"/>
      <c r="M66" s="50"/>
      <c r="Q66" s="48"/>
      <c r="R66" s="51"/>
    </row>
    <row r="67" spans="1:18" ht="15.75" customHeight="1" x14ac:dyDescent="0.25">
      <c r="A67" s="48"/>
      <c r="B67" s="48"/>
      <c r="G67" s="48"/>
      <c r="I67" s="49"/>
      <c r="J67" s="48"/>
      <c r="K67" s="48"/>
      <c r="L67" s="48"/>
      <c r="M67" s="50"/>
      <c r="Q67" s="48"/>
      <c r="R67" s="51"/>
    </row>
    <row r="68" spans="1:18" ht="15.75" customHeight="1" x14ac:dyDescent="0.25">
      <c r="A68" s="48"/>
      <c r="B68" s="48"/>
      <c r="G68" s="48"/>
      <c r="I68" s="49"/>
      <c r="J68" s="48"/>
      <c r="K68" s="48"/>
      <c r="L68" s="48"/>
      <c r="M68" s="50"/>
      <c r="Q68" s="48"/>
      <c r="R68" s="51"/>
    </row>
    <row r="69" spans="1:18" ht="15.75" customHeight="1" x14ac:dyDescent="0.25">
      <c r="A69" s="48"/>
      <c r="B69" s="48"/>
      <c r="G69" s="48"/>
      <c r="I69" s="49"/>
      <c r="J69" s="48"/>
      <c r="K69" s="48"/>
      <c r="L69" s="48"/>
      <c r="M69" s="50"/>
      <c r="Q69" s="48"/>
      <c r="R69" s="51"/>
    </row>
    <row r="70" spans="1:18" ht="15.75" customHeight="1" x14ac:dyDescent="0.25">
      <c r="A70" s="48"/>
      <c r="B70" s="48"/>
      <c r="G70" s="48"/>
      <c r="I70" s="49"/>
      <c r="J70" s="48"/>
      <c r="K70" s="48"/>
      <c r="L70" s="48"/>
      <c r="M70" s="50"/>
      <c r="Q70" s="48"/>
      <c r="R70" s="51"/>
    </row>
    <row r="71" spans="1:18" ht="15.75" customHeight="1" x14ac:dyDescent="0.25">
      <c r="A71" s="48"/>
      <c r="B71" s="48"/>
      <c r="G71" s="48"/>
      <c r="I71" s="49"/>
      <c r="J71" s="48"/>
      <c r="K71" s="48"/>
      <c r="L71" s="48"/>
      <c r="M71" s="50"/>
      <c r="Q71" s="48"/>
      <c r="R71" s="51"/>
    </row>
    <row r="72" spans="1:18" ht="15.75" customHeight="1" x14ac:dyDescent="0.25">
      <c r="A72" s="48"/>
      <c r="B72" s="48"/>
      <c r="G72" s="48"/>
      <c r="I72" s="49"/>
      <c r="J72" s="48"/>
      <c r="K72" s="48"/>
      <c r="L72" s="48"/>
      <c r="M72" s="50"/>
      <c r="Q72" s="48"/>
      <c r="R72" s="51"/>
    </row>
    <row r="73" spans="1:18" ht="15.75" customHeight="1" x14ac:dyDescent="0.25">
      <c r="A73" s="48"/>
      <c r="B73" s="48"/>
      <c r="G73" s="48"/>
      <c r="I73" s="49"/>
      <c r="J73" s="48"/>
      <c r="K73" s="48"/>
      <c r="L73" s="48"/>
      <c r="M73" s="50"/>
      <c r="Q73" s="48"/>
      <c r="R73" s="51"/>
    </row>
    <row r="74" spans="1:18" ht="15.75" customHeight="1" x14ac:dyDescent="0.25">
      <c r="A74" s="48"/>
      <c r="B74" s="48"/>
      <c r="G74" s="48"/>
      <c r="I74" s="49"/>
      <c r="J74" s="48"/>
      <c r="K74" s="48"/>
      <c r="L74" s="48"/>
      <c r="M74" s="50"/>
      <c r="Q74" s="48"/>
      <c r="R74" s="51"/>
    </row>
    <row r="75" spans="1:18" ht="15.75" customHeight="1" x14ac:dyDescent="0.25">
      <c r="A75" s="48"/>
      <c r="B75" s="48"/>
      <c r="G75" s="48"/>
      <c r="I75" s="49"/>
      <c r="J75" s="48"/>
      <c r="K75" s="48"/>
      <c r="L75" s="48"/>
      <c r="M75" s="50"/>
      <c r="Q75" s="48"/>
      <c r="R75" s="51"/>
    </row>
    <row r="76" spans="1:18" ht="15.75" customHeight="1" x14ac:dyDescent="0.25">
      <c r="A76" s="48"/>
      <c r="B76" s="48"/>
      <c r="G76" s="48"/>
      <c r="I76" s="49"/>
      <c r="J76" s="48"/>
      <c r="K76" s="48"/>
      <c r="L76" s="48"/>
      <c r="M76" s="50"/>
      <c r="Q76" s="48"/>
      <c r="R76" s="51"/>
    </row>
    <row r="77" spans="1:18" ht="15.75" customHeight="1" x14ac:dyDescent="0.25">
      <c r="A77" s="48"/>
      <c r="B77" s="48"/>
      <c r="G77" s="48"/>
      <c r="I77" s="49"/>
      <c r="J77" s="48"/>
      <c r="K77" s="48"/>
      <c r="L77" s="48"/>
      <c r="M77" s="50"/>
      <c r="Q77" s="48"/>
      <c r="R77" s="51"/>
    </row>
    <row r="78" spans="1:18" ht="15.75" customHeight="1" x14ac:dyDescent="0.25">
      <c r="A78" s="48"/>
      <c r="B78" s="48"/>
      <c r="G78" s="48"/>
      <c r="I78" s="49"/>
      <c r="J78" s="48"/>
      <c r="K78" s="48"/>
      <c r="L78" s="48"/>
      <c r="M78" s="50"/>
      <c r="Q78" s="48"/>
      <c r="R78" s="51"/>
    </row>
    <row r="79" spans="1:18" ht="15.75" customHeight="1" x14ac:dyDescent="0.25">
      <c r="A79" s="48"/>
      <c r="B79" s="48"/>
      <c r="G79" s="48"/>
      <c r="I79" s="49"/>
      <c r="J79" s="48"/>
      <c r="K79" s="48"/>
      <c r="L79" s="48"/>
      <c r="M79" s="50"/>
      <c r="Q79" s="48"/>
      <c r="R79" s="51"/>
    </row>
    <row r="80" spans="1:18" ht="15.75" customHeight="1" x14ac:dyDescent="0.25">
      <c r="A80" s="48"/>
      <c r="B80" s="48"/>
      <c r="G80" s="48"/>
      <c r="I80" s="49"/>
      <c r="J80" s="48"/>
      <c r="K80" s="48"/>
      <c r="L80" s="48"/>
      <c r="M80" s="50"/>
      <c r="Q80" s="48"/>
      <c r="R80" s="51"/>
    </row>
    <row r="81" spans="1:18" ht="15.75" customHeight="1" x14ac:dyDescent="0.25">
      <c r="A81" s="48"/>
      <c r="B81" s="48"/>
      <c r="G81" s="48"/>
      <c r="I81" s="49"/>
      <c r="J81" s="48"/>
      <c r="K81" s="48"/>
      <c r="L81" s="48"/>
      <c r="M81" s="50"/>
      <c r="Q81" s="48"/>
      <c r="R81" s="51"/>
    </row>
    <row r="82" spans="1:18" ht="15.75" customHeight="1" x14ac:dyDescent="0.25">
      <c r="A82" s="48"/>
      <c r="B82" s="48"/>
      <c r="G82" s="48"/>
      <c r="I82" s="49"/>
      <c r="J82" s="48"/>
      <c r="K82" s="48"/>
      <c r="L82" s="48"/>
      <c r="M82" s="50"/>
      <c r="Q82" s="48"/>
      <c r="R82" s="51"/>
    </row>
    <row r="83" spans="1:18" ht="15.75" customHeight="1" x14ac:dyDescent="0.25">
      <c r="A83" s="48"/>
      <c r="B83" s="48"/>
      <c r="G83" s="48"/>
      <c r="I83" s="49"/>
      <c r="J83" s="48"/>
      <c r="K83" s="48"/>
      <c r="L83" s="48"/>
      <c r="M83" s="50"/>
      <c r="Q83" s="48"/>
      <c r="R83" s="51"/>
    </row>
    <row r="84" spans="1:18" ht="15.75" customHeight="1" x14ac:dyDescent="0.25">
      <c r="A84" s="48"/>
      <c r="B84" s="48"/>
      <c r="G84" s="48"/>
      <c r="I84" s="49"/>
      <c r="J84" s="48"/>
      <c r="K84" s="48"/>
      <c r="L84" s="48"/>
      <c r="M84" s="50"/>
      <c r="Q84" s="48"/>
      <c r="R84" s="51"/>
    </row>
    <row r="85" spans="1:18" ht="15.75" customHeight="1" x14ac:dyDescent="0.25">
      <c r="A85" s="48"/>
      <c r="B85" s="48"/>
      <c r="G85" s="48"/>
      <c r="I85" s="49"/>
      <c r="J85" s="48"/>
      <c r="K85" s="48"/>
      <c r="L85" s="48"/>
      <c r="M85" s="50"/>
      <c r="Q85" s="48"/>
      <c r="R85" s="51"/>
    </row>
    <row r="86" spans="1:18" ht="15.75" customHeight="1" x14ac:dyDescent="0.25">
      <c r="A86" s="48"/>
      <c r="B86" s="48"/>
      <c r="G86" s="48"/>
      <c r="I86" s="49"/>
      <c r="J86" s="48"/>
      <c r="K86" s="48"/>
      <c r="L86" s="48"/>
      <c r="M86" s="50"/>
      <c r="Q86" s="48"/>
      <c r="R86" s="51"/>
    </row>
    <row r="87" spans="1:18" ht="15.75" customHeight="1" x14ac:dyDescent="0.25">
      <c r="A87" s="48"/>
      <c r="B87" s="48"/>
      <c r="G87" s="48"/>
      <c r="I87" s="49"/>
      <c r="J87" s="48"/>
      <c r="K87" s="48"/>
      <c r="L87" s="48"/>
      <c r="M87" s="50"/>
      <c r="Q87" s="48"/>
      <c r="R87" s="51"/>
    </row>
    <row r="88" spans="1:18" ht="15.75" customHeight="1" x14ac:dyDescent="0.25">
      <c r="A88" s="48"/>
      <c r="B88" s="48"/>
      <c r="G88" s="48"/>
      <c r="I88" s="49"/>
      <c r="J88" s="48"/>
      <c r="K88" s="48"/>
      <c r="L88" s="48"/>
      <c r="M88" s="50"/>
      <c r="Q88" s="48"/>
      <c r="R88" s="51"/>
    </row>
    <row r="89" spans="1:18" ht="15.75" customHeight="1" x14ac:dyDescent="0.25">
      <c r="A89" s="48"/>
      <c r="B89" s="48"/>
      <c r="G89" s="48"/>
      <c r="I89" s="49"/>
      <c r="J89" s="48"/>
      <c r="K89" s="48"/>
      <c r="L89" s="48"/>
      <c r="M89" s="50"/>
      <c r="Q89" s="48"/>
      <c r="R89" s="51"/>
    </row>
    <row r="90" spans="1:18" ht="15.75" customHeight="1" x14ac:dyDescent="0.25">
      <c r="A90" s="48"/>
      <c r="B90" s="48"/>
      <c r="G90" s="48"/>
      <c r="I90" s="49"/>
      <c r="J90" s="48"/>
      <c r="K90" s="48"/>
      <c r="L90" s="48"/>
      <c r="M90" s="50"/>
      <c r="Q90" s="48"/>
      <c r="R90" s="51"/>
    </row>
    <row r="91" spans="1:18" ht="15.75" customHeight="1" x14ac:dyDescent="0.25">
      <c r="A91" s="48"/>
      <c r="B91" s="48"/>
      <c r="G91" s="48"/>
      <c r="I91" s="49"/>
      <c r="J91" s="48"/>
      <c r="K91" s="48"/>
      <c r="L91" s="48"/>
      <c r="M91" s="50"/>
      <c r="Q91" s="48"/>
      <c r="R91" s="51"/>
    </row>
    <row r="92" spans="1:18" ht="15.75" customHeight="1" x14ac:dyDescent="0.25">
      <c r="A92" s="48"/>
      <c r="B92" s="48"/>
      <c r="G92" s="48"/>
      <c r="I92" s="49"/>
      <c r="J92" s="48"/>
      <c r="K92" s="48"/>
      <c r="L92" s="48"/>
      <c r="M92" s="50"/>
      <c r="Q92" s="48"/>
      <c r="R92" s="51"/>
    </row>
    <row r="93" spans="1:18" ht="15.75" customHeight="1" x14ac:dyDescent="0.25">
      <c r="A93" s="48"/>
      <c r="B93" s="48"/>
      <c r="G93" s="48"/>
      <c r="I93" s="49"/>
      <c r="J93" s="48"/>
      <c r="K93" s="48"/>
      <c r="L93" s="48"/>
      <c r="M93" s="50"/>
      <c r="Q93" s="48"/>
      <c r="R93" s="51"/>
    </row>
    <row r="94" spans="1:18" ht="15.75" customHeight="1" x14ac:dyDescent="0.25">
      <c r="A94" s="48"/>
      <c r="B94" s="48"/>
      <c r="G94" s="48"/>
      <c r="I94" s="49"/>
      <c r="J94" s="48"/>
      <c r="K94" s="48"/>
      <c r="L94" s="48"/>
      <c r="M94" s="50"/>
      <c r="Q94" s="48"/>
      <c r="R94" s="51"/>
    </row>
    <row r="95" spans="1:18" ht="15.75" customHeight="1" x14ac:dyDescent="0.25">
      <c r="A95" s="48"/>
      <c r="B95" s="48"/>
      <c r="G95" s="48"/>
      <c r="I95" s="49"/>
      <c r="J95" s="48"/>
      <c r="K95" s="48"/>
      <c r="L95" s="48"/>
      <c r="M95" s="50"/>
      <c r="Q95" s="48"/>
      <c r="R95" s="51"/>
    </row>
    <row r="96" spans="1:18" ht="15.75" customHeight="1" x14ac:dyDescent="0.25">
      <c r="A96" s="48"/>
      <c r="B96" s="48"/>
      <c r="G96" s="48"/>
      <c r="I96" s="49"/>
      <c r="J96" s="48"/>
      <c r="K96" s="48"/>
      <c r="L96" s="48"/>
      <c r="M96" s="50"/>
      <c r="Q96" s="48"/>
      <c r="R96" s="51"/>
    </row>
    <row r="97" spans="1:18" ht="15.75" customHeight="1" x14ac:dyDescent="0.25">
      <c r="A97" s="48"/>
      <c r="B97" s="48"/>
      <c r="G97" s="48"/>
      <c r="I97" s="49"/>
      <c r="J97" s="48"/>
      <c r="K97" s="48"/>
      <c r="L97" s="48"/>
      <c r="M97" s="50"/>
      <c r="Q97" s="48"/>
      <c r="R97" s="51"/>
    </row>
    <row r="98" spans="1:18" ht="15.75" customHeight="1" x14ac:dyDescent="0.25">
      <c r="A98" s="48"/>
      <c r="B98" s="48"/>
      <c r="G98" s="48"/>
      <c r="I98" s="49"/>
      <c r="J98" s="48"/>
      <c r="K98" s="48"/>
      <c r="L98" s="48"/>
      <c r="M98" s="50"/>
      <c r="Q98" s="48"/>
      <c r="R98" s="51"/>
    </row>
    <row r="99" spans="1:18" ht="15.75" customHeight="1" x14ac:dyDescent="0.25">
      <c r="A99" s="48"/>
      <c r="B99" s="48"/>
      <c r="G99" s="48"/>
      <c r="I99" s="49"/>
      <c r="J99" s="48"/>
      <c r="K99" s="48"/>
      <c r="L99" s="48"/>
      <c r="M99" s="50"/>
      <c r="Q99" s="48"/>
      <c r="R99" s="51"/>
    </row>
    <row r="100" spans="1:18" ht="15.75" customHeight="1" x14ac:dyDescent="0.25">
      <c r="A100" s="48"/>
      <c r="B100" s="48"/>
      <c r="G100" s="48"/>
      <c r="I100" s="49"/>
      <c r="J100" s="48"/>
      <c r="K100" s="48"/>
      <c r="L100" s="48"/>
      <c r="M100" s="50"/>
      <c r="Q100" s="48"/>
      <c r="R100" s="51"/>
    </row>
  </sheetData>
  <autoFilter ref="A7:S30" xr:uid="{00000000-0009-0000-0000-000000000000}"/>
  <mergeCells count="10">
    <mergeCell ref="A1:S4"/>
    <mergeCell ref="A5:S6"/>
    <mergeCell ref="P13:P20"/>
    <mergeCell ref="P21:P27"/>
    <mergeCell ref="P28:P30"/>
    <mergeCell ref="P8:P11"/>
    <mergeCell ref="I8:I11"/>
    <mergeCell ref="I13:I20"/>
    <mergeCell ref="I21:I27"/>
    <mergeCell ref="I28:I30"/>
  </mergeCells>
  <dataValidations count="68">
    <dataValidation type="list" allowBlank="1" showErrorMessage="1" sqref="B26:B30" xr:uid="{00000000-0002-0000-0000-000001000000}">
      <formula1>INDIRECT(LINEA20)</formula1>
    </dataValidation>
    <dataValidation type="list" allowBlank="1" showErrorMessage="1" sqref="B9" xr:uid="{00000000-0002-0000-0000-000002000000}">
      <formula1>INDIRECT(LINEA2)</formula1>
    </dataValidation>
    <dataValidation type="list" allowBlank="1" showErrorMessage="1" sqref="E18" xr:uid="{00000000-0002-0000-0000-000003000000}">
      <formula1>INDIRECT(COM_11)</formula1>
    </dataValidation>
    <dataValidation type="list" allowBlank="1" showErrorMessage="1" sqref="E21" xr:uid="{00000000-0002-0000-0000-000004000000}">
      <formula1>INDIRECT(COM_15)</formula1>
    </dataValidation>
    <dataValidation type="list" allowBlank="1" showErrorMessage="1" sqref="E30" xr:uid="{00000000-0002-0000-0000-000006000000}">
      <formula1>INDIRECT(COM_23)</formula1>
    </dataValidation>
    <dataValidation type="list" allowBlank="1" showErrorMessage="1" sqref="E8" xr:uid="{00000000-0002-0000-0000-000008000000}">
      <formula1>INDIRECT(COM_1)</formula1>
    </dataValidation>
    <dataValidation type="list" allowBlank="1" showErrorMessage="1" sqref="B25" xr:uid="{00000000-0002-0000-0000-00000C000000}">
      <formula1>INDIRECT(LINEA19)</formula1>
    </dataValidation>
    <dataValidation type="list" allowBlank="1" showErrorMessage="1" sqref="E26" xr:uid="{00000000-0002-0000-0000-00000E000000}">
      <formula1>INDIRECT(COM_20)</formula1>
    </dataValidation>
    <dataValidation type="list" allowBlank="1" showErrorMessage="1" sqref="C8:C30" xr:uid="{00000000-0002-0000-0000-000010000000}">
      <formula1>SECTOR</formula1>
    </dataValidation>
    <dataValidation type="list" allowBlank="1" showErrorMessage="1" sqref="E28" xr:uid="{00000000-0002-0000-0000-000012000000}">
      <formula1>INDIRECT(COM_21)</formula1>
    </dataValidation>
    <dataValidation type="list" allowBlank="1" showErrorMessage="1" sqref="B24" xr:uid="{00000000-0002-0000-0000-000013000000}">
      <formula1>INDIRECT(LINEA18)</formula1>
    </dataValidation>
    <dataValidation type="list" allowBlank="1" showErrorMessage="1" sqref="B14" xr:uid="{00000000-0002-0000-0000-000014000000}">
      <formula1>INDIRECT(LINEA7)</formula1>
    </dataValidation>
    <dataValidation type="list" allowBlank="1" showErrorMessage="1" sqref="E11" xr:uid="{00000000-0002-0000-0000-000015000000}">
      <formula1>INDIRECT(COM_4)</formula1>
    </dataValidation>
    <dataValidation type="list" allowBlank="1" showErrorMessage="1" sqref="B8" xr:uid="{00000000-0002-0000-0000-000016000000}">
      <formula1>INDIRECT(LINEA_1)</formula1>
    </dataValidation>
    <dataValidation type="list" allowBlank="1" showErrorMessage="1" sqref="E27" xr:uid="{00000000-0002-0000-0000-000017000000}">
      <formula1>INDIRECT(COM_24)</formula1>
    </dataValidation>
    <dataValidation type="list" allowBlank="1" showErrorMessage="1" sqref="A8:A30" xr:uid="{00000000-0002-0000-0000-000018000000}">
      <formula1>LINEAS</formula1>
    </dataValidation>
    <dataValidation type="list" allowBlank="1" showErrorMessage="1" sqref="B21" xr:uid="{00000000-0002-0000-0000-000019000000}">
      <formula1>INDIRECT(LINEA15)</formula1>
    </dataValidation>
    <dataValidation type="list" allowBlank="1" showErrorMessage="1" sqref="E15" xr:uid="{00000000-0002-0000-0000-00001B000000}">
      <formula1>INDIRECT(COM_8)</formula1>
    </dataValidation>
    <dataValidation type="list" allowBlank="1" showErrorMessage="1" sqref="E14" xr:uid="{00000000-0002-0000-0000-00001E000000}">
      <formula1>INDIRECT(COM_7)</formula1>
    </dataValidation>
    <dataValidation type="list" allowBlank="1" showErrorMessage="1" sqref="E20" xr:uid="{00000000-0002-0000-0000-00001F000000}">
      <formula1>INDIRECT(COM_14)</formula1>
    </dataValidation>
    <dataValidation type="list" allowBlank="1" showErrorMessage="1" sqref="B20" xr:uid="{00000000-0002-0000-0000-000021000000}">
      <formula1>INDIRECT(LINEA14)</formula1>
    </dataValidation>
    <dataValidation type="list" allowBlank="1" showErrorMessage="1" sqref="E22" xr:uid="{00000000-0002-0000-0000-000022000000}">
      <formula1>INDIRECT(COM_16)</formula1>
    </dataValidation>
    <dataValidation type="list" allowBlank="1" showErrorMessage="1" sqref="B15" xr:uid="{00000000-0002-0000-0000-000023000000}">
      <formula1>INDIRECT(LINEA8)</formula1>
    </dataValidation>
    <dataValidation type="list" allowBlank="1" showErrorMessage="1" sqref="B17" xr:uid="{00000000-0002-0000-0000-000024000000}">
      <formula1>INDIRECT(LINEA10)</formula1>
    </dataValidation>
    <dataValidation type="list" allowBlank="1" showErrorMessage="1" sqref="B11" xr:uid="{00000000-0002-0000-0000-000026000000}">
      <formula1>INDIRECT(LINEA4)</formula1>
    </dataValidation>
    <dataValidation type="list" allowBlank="1" showErrorMessage="1" sqref="E13" xr:uid="{00000000-0002-0000-0000-000027000000}">
      <formula1>INDIRECT(COM_6)</formula1>
    </dataValidation>
    <dataValidation type="list" allowBlank="1" showErrorMessage="1" sqref="B16" xr:uid="{00000000-0002-0000-0000-000029000000}">
      <formula1>INDIRECT(LINEA9)</formula1>
    </dataValidation>
    <dataValidation type="list" allowBlank="1" showErrorMessage="1" sqref="E9" xr:uid="{00000000-0002-0000-0000-00002A000000}">
      <formula1>INDIRECT(COM_2)</formula1>
    </dataValidation>
    <dataValidation type="list" allowBlank="1" showErrorMessage="1" sqref="E25" xr:uid="{00000000-0002-0000-0000-00002B000000}">
      <formula1>INDIRECT(COM_19)</formula1>
    </dataValidation>
    <dataValidation type="list" allowBlank="1" showErrorMessage="1" sqref="B22" xr:uid="{00000000-0002-0000-0000-00002C000000}">
      <formula1>INDIRECT(LINEA16)</formula1>
    </dataValidation>
    <dataValidation type="list" allowBlank="1" showErrorMessage="1" sqref="E23" xr:uid="{00000000-0002-0000-0000-00002E000000}">
      <formula1>INDIRECT(COM_17)</formula1>
    </dataValidation>
    <dataValidation type="list" allowBlank="1" showErrorMessage="1" sqref="E16" xr:uid="{00000000-0002-0000-0000-000030000000}">
      <formula1>INDIRECT(COM_9)</formula1>
    </dataValidation>
    <dataValidation type="list" allowBlank="1" showErrorMessage="1" sqref="B12" xr:uid="{00000000-0002-0000-0000-000031000000}">
      <formula1>INDIRECT(LINEA5)</formula1>
    </dataValidation>
    <dataValidation type="list" allowBlank="1" showErrorMessage="1" sqref="D8:D30" xr:uid="{00000000-0002-0000-0000-000032000000}">
      <formula1>COMPONENTE</formula1>
    </dataValidation>
    <dataValidation type="list" allowBlank="1" showErrorMessage="1" sqref="B13" xr:uid="{00000000-0002-0000-0000-000033000000}">
      <formula1>INDIRECT(LINEA6)</formula1>
    </dataValidation>
    <dataValidation type="list" allowBlank="1" showErrorMessage="1" sqref="E12" xr:uid="{00000000-0002-0000-0000-000039000000}">
      <formula1>INDIRECT(COM_5)</formula1>
    </dataValidation>
    <dataValidation type="list" allowBlank="1" showErrorMessage="1" sqref="B18" xr:uid="{00000000-0002-0000-0000-00003B000000}">
      <formula1>INDIRECT(LINEA11)</formula1>
    </dataValidation>
    <dataValidation type="list" allowBlank="1" showErrorMessage="1" sqref="E19" xr:uid="{00000000-0002-0000-0000-00003C000000}">
      <formula1>INDIRECT(COM_13)</formula1>
    </dataValidation>
    <dataValidation type="list" allowBlank="1" showErrorMessage="1" sqref="B19" xr:uid="{00000000-0002-0000-0000-00003E000000}">
      <formula1>INDIRECT(LINEA13)</formula1>
    </dataValidation>
    <dataValidation type="list" allowBlank="1" showErrorMessage="1" sqref="E10" xr:uid="{00000000-0002-0000-0000-00003F000000}">
      <formula1>INDIRECT(COM_3)</formula1>
    </dataValidation>
    <dataValidation type="list" allowBlank="1" showErrorMessage="1" sqref="B10" xr:uid="{00000000-0002-0000-0000-000040000000}">
      <formula1>INDIRECT(LINEA3)</formula1>
    </dataValidation>
    <dataValidation type="list" allowBlank="1" showErrorMessage="1" sqref="E17" xr:uid="{00000000-0002-0000-0000-000041000000}">
      <formula1>INDIRECT(COM_10)</formula1>
    </dataValidation>
    <dataValidation type="list" allowBlank="1" showErrorMessage="1" sqref="E24" xr:uid="{00000000-0002-0000-0000-000042000000}">
      <formula1>INDIRECT(COM_18)</formula1>
    </dataValidation>
    <dataValidation type="list" allowBlank="1" showErrorMessage="1" sqref="E29" xr:uid="{00000000-0002-0000-0000-000043000000}">
      <formula1>INDIRECT(COM_22)</formula1>
    </dataValidation>
    <dataValidation type="list" allowBlank="1" showErrorMessage="1" sqref="B23" xr:uid="{00000000-0002-0000-0000-000044000000}">
      <formula1>INDIRECT(LINEA17)</formula1>
    </dataValidation>
    <dataValidation type="list" allowBlank="1" showInputMessage="1" showErrorMessage="1" sqref="F22" xr:uid="{7BFA77D6-5A57-4B6D-8944-7D13FEB99C6E}">
      <formula1>INDIRECT(DER_16)</formula1>
    </dataValidation>
    <dataValidation type="list" allowBlank="1" showInputMessage="1" showErrorMessage="1" sqref="F23" xr:uid="{DA319ED8-4CDA-4909-9CD8-DA6ECF58F861}">
      <formula1>INDIRECT(DER_17)</formula1>
    </dataValidation>
    <dataValidation type="list" allowBlank="1" showInputMessage="1" showErrorMessage="1" sqref="F24" xr:uid="{133FEE91-981F-4EA8-AA7B-BE68F9365C70}">
      <formula1>INDIRECT(DER_18)</formula1>
    </dataValidation>
    <dataValidation type="list" allowBlank="1" showInputMessage="1" showErrorMessage="1" sqref="F25" xr:uid="{030D686C-B75D-4B6F-BA57-95040DBF298D}">
      <formula1>INDIRECT(DER_19)</formula1>
    </dataValidation>
    <dataValidation type="list" allowBlank="1" showInputMessage="1" showErrorMessage="1" sqref="F26:F27" xr:uid="{92C9885D-D5F9-47D3-8DEB-4704CAF2C5D1}">
      <formula1>INDIRECT(DER_20)</formula1>
    </dataValidation>
    <dataValidation type="list" allowBlank="1" showInputMessage="1" showErrorMessage="1" sqref="F27" xr:uid="{10BE3620-AE03-4B02-944C-F915FAD1003A}">
      <formula1>INDIRECT(DER_24)</formula1>
    </dataValidation>
    <dataValidation type="list" allowBlank="1" showInputMessage="1" showErrorMessage="1" sqref="F8" xr:uid="{FA05F6DF-AED4-43B2-9590-0B97AEC84A4D}">
      <formula1>INDIRECT(DER_1)</formula1>
    </dataValidation>
    <dataValidation type="list" allowBlank="1" showInputMessage="1" showErrorMessage="1" sqref="F14" xr:uid="{1D5275DE-E383-4D02-B166-49A211EA43A0}">
      <formula1>INDIRECT(DER_7)</formula1>
    </dataValidation>
    <dataValidation type="list" allowBlank="1" showInputMessage="1" showErrorMessage="1" sqref="F10" xr:uid="{299C3306-8B12-4A0E-B0A8-C2633FE0FF03}">
      <formula1>INDIRECT(DER_3)</formula1>
    </dataValidation>
    <dataValidation type="list" allowBlank="1" showInputMessage="1" showErrorMessage="1" sqref="F12" xr:uid="{9A0088C8-D32B-44BC-A47D-F1E91DF5CBF7}">
      <formula1>INDIRECT(DER_5)</formula1>
    </dataValidation>
    <dataValidation type="list" allowBlank="1" showInputMessage="1" showErrorMessage="1" sqref="F15" xr:uid="{DAF4C454-3B41-49E8-964F-891270C7C5F7}">
      <formula1>INDIRECT(DER_8)</formula1>
    </dataValidation>
    <dataValidation type="list" allowBlank="1" showInputMessage="1" showErrorMessage="1" sqref="F9" xr:uid="{BD11AA35-82AA-4F35-A076-2083EBA55C03}">
      <formula1>INDIRECT(DER_2)</formula1>
    </dataValidation>
    <dataValidation type="list" allowBlank="1" showInputMessage="1" showErrorMessage="1" sqref="F11" xr:uid="{9BE704E1-B8A5-4FC1-962D-4C62491EB780}">
      <formula1>INDIRECT(DER_4)</formula1>
    </dataValidation>
    <dataValidation type="list" allowBlank="1" showInputMessage="1" showErrorMessage="1" sqref="F13" xr:uid="{2BB9BB72-6C89-4EA9-86DB-60457E02B657}">
      <formula1>INDIRECT(DER_6)</formula1>
    </dataValidation>
    <dataValidation type="list" allowBlank="1" showInputMessage="1" showErrorMessage="1" sqref="F16" xr:uid="{C580341C-5E76-41E4-B806-FD836F8ACABD}">
      <formula1>INDIRECT(DER_9)</formula1>
    </dataValidation>
    <dataValidation type="list" allowBlank="1" showInputMessage="1" showErrorMessage="1" sqref="F17" xr:uid="{5531CDAD-3598-4674-8B72-E42CD38DC15D}">
      <formula1>INDIRECT(DER.)</formula1>
    </dataValidation>
    <dataValidation type="list" allowBlank="1" showInputMessage="1" showErrorMessage="1" sqref="F28" xr:uid="{66A5D18E-78C2-477D-BC1C-4BA759E0716E}">
      <formula1>INDIRECT(DER_21)</formula1>
    </dataValidation>
    <dataValidation type="list" allowBlank="1" showInputMessage="1" showErrorMessage="1" sqref="F29" xr:uid="{C5FAE04A-1086-4233-AD9F-24CE807B2CBB}">
      <formula1>INDIRECT(DER_22)</formula1>
    </dataValidation>
    <dataValidation type="list" allowBlank="1" showInputMessage="1" showErrorMessage="1" sqref="F30" xr:uid="{6F43AE70-8F40-4048-A860-0442C91F3C27}">
      <formula1>INDIRECT(DER_23)</formula1>
    </dataValidation>
    <dataValidation type="list" allowBlank="1" showInputMessage="1" showErrorMessage="1" sqref="F18" xr:uid="{A0C28361-2701-4982-BF84-22B711EBCA81}">
      <formula1>INDIRECT(DER_11)</formula1>
    </dataValidation>
    <dataValidation type="list" allowBlank="1" showInputMessage="1" showErrorMessage="1" sqref="F19" xr:uid="{CC16B2DA-A1F5-4FCF-995D-C1D727A18470}">
      <formula1>INDIRECT(DER_13)</formula1>
    </dataValidation>
    <dataValidation type="list" allowBlank="1" showInputMessage="1" showErrorMessage="1" sqref="F20" xr:uid="{EC76994F-4E3B-4549-B68E-90F4C330999D}">
      <formula1>INDIRECT(DER_14)</formula1>
    </dataValidation>
    <dataValidation type="list" allowBlank="1" showInputMessage="1" showErrorMessage="1" sqref="F21" xr:uid="{FEE2D29A-627E-4389-8EC1-701E142201A5}">
      <formula1>INDIRECT(DER_15)</formula1>
    </dataValidation>
  </dataValidations>
  <pageMargins left="0.7" right="0.7" top="0.75" bottom="0.75"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35000000}">
          <x14:formula1>
            <xm:f>VALIDADORES!$D$13:$D$15</xm:f>
          </x14:formula1>
          <xm:sqref>H8:H30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2E5"/>
  </sheetPr>
  <dimension ref="A1:S100"/>
  <sheetViews>
    <sheetView topLeftCell="A9" workbookViewId="0">
      <selection activeCell="C15" sqref="C15"/>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60" x14ac:dyDescent="0.25">
      <c r="A8" s="8" t="s">
        <v>20</v>
      </c>
      <c r="B8" s="8" t="s">
        <v>21</v>
      </c>
      <c r="C8" s="8" t="s">
        <v>47</v>
      </c>
      <c r="D8" s="8" t="s">
        <v>82</v>
      </c>
      <c r="E8" s="8" t="s">
        <v>83</v>
      </c>
      <c r="F8" s="8" t="s">
        <v>84</v>
      </c>
      <c r="G8" s="87">
        <v>10545</v>
      </c>
      <c r="H8" s="8" t="s">
        <v>132</v>
      </c>
      <c r="I8" s="8" t="s">
        <v>360</v>
      </c>
      <c r="J8" s="30" t="s">
        <v>29</v>
      </c>
      <c r="K8" s="30">
        <v>1</v>
      </c>
      <c r="L8" s="30" t="s">
        <v>134</v>
      </c>
      <c r="M8" s="61">
        <v>240000000</v>
      </c>
      <c r="N8" s="30" t="s">
        <v>135</v>
      </c>
      <c r="O8" s="30" t="s">
        <v>29</v>
      </c>
      <c r="P8" s="30"/>
      <c r="Q8" s="8" t="s">
        <v>361</v>
      </c>
      <c r="R8" s="123" t="s">
        <v>362</v>
      </c>
      <c r="S8" s="8" t="s">
        <v>93</v>
      </c>
    </row>
    <row r="9" spans="1:19" ht="45" x14ac:dyDescent="0.25">
      <c r="A9" s="8" t="s">
        <v>20</v>
      </c>
      <c r="B9" s="8" t="s">
        <v>21</v>
      </c>
      <c r="C9" s="8" t="s">
        <v>241</v>
      </c>
      <c r="D9" s="8" t="s">
        <v>82</v>
      </c>
      <c r="E9" s="8" t="s">
        <v>83</v>
      </c>
      <c r="F9" s="8" t="s">
        <v>84</v>
      </c>
      <c r="G9" s="87">
        <v>907281</v>
      </c>
      <c r="H9" s="8" t="s">
        <v>132</v>
      </c>
      <c r="I9" s="8" t="s">
        <v>360</v>
      </c>
      <c r="J9" s="30" t="s">
        <v>29</v>
      </c>
      <c r="K9" s="30">
        <v>9</v>
      </c>
      <c r="L9" s="30" t="s">
        <v>134</v>
      </c>
      <c r="M9" s="61">
        <v>250000000</v>
      </c>
      <c r="N9" s="30" t="s">
        <v>135</v>
      </c>
      <c r="O9" s="30" t="s">
        <v>29</v>
      </c>
      <c r="P9" s="63"/>
      <c r="Q9" s="8" t="s">
        <v>363</v>
      </c>
      <c r="R9" s="123" t="s">
        <v>364</v>
      </c>
      <c r="S9" s="44" t="s">
        <v>87</v>
      </c>
    </row>
    <row r="10" spans="1:19" ht="75" x14ac:dyDescent="0.25">
      <c r="A10" s="8" t="s">
        <v>20</v>
      </c>
      <c r="B10" s="8" t="s">
        <v>21</v>
      </c>
      <c r="C10" s="8" t="s">
        <v>22</v>
      </c>
      <c r="D10" s="8" t="s">
        <v>82</v>
      </c>
      <c r="E10" s="8" t="s">
        <v>83</v>
      </c>
      <c r="F10" s="8" t="s">
        <v>84</v>
      </c>
      <c r="G10" s="87">
        <v>907281</v>
      </c>
      <c r="H10" s="8" t="s">
        <v>132</v>
      </c>
      <c r="I10" s="8" t="s">
        <v>360</v>
      </c>
      <c r="J10" s="30" t="s">
        <v>29</v>
      </c>
      <c r="K10" s="30">
        <v>8</v>
      </c>
      <c r="L10" s="30" t="s">
        <v>134</v>
      </c>
      <c r="M10" s="61">
        <v>250000000</v>
      </c>
      <c r="N10" s="30" t="s">
        <v>135</v>
      </c>
      <c r="O10" s="30" t="s">
        <v>29</v>
      </c>
      <c r="P10" s="63"/>
      <c r="Q10" s="52" t="s">
        <v>365</v>
      </c>
      <c r="R10" s="123" t="s">
        <v>366</v>
      </c>
      <c r="S10" s="8" t="s">
        <v>367</v>
      </c>
    </row>
    <row r="11" spans="1:19" ht="76.5" x14ac:dyDescent="0.25">
      <c r="A11" s="8" t="s">
        <v>20</v>
      </c>
      <c r="B11" s="8" t="s">
        <v>21</v>
      </c>
      <c r="C11" s="8" t="s">
        <v>74</v>
      </c>
      <c r="D11" s="8" t="s">
        <v>40</v>
      </c>
      <c r="E11" s="8" t="s">
        <v>41</v>
      </c>
      <c r="F11" s="8" t="s">
        <v>69</v>
      </c>
      <c r="G11" s="87">
        <v>907281</v>
      </c>
      <c r="H11" s="8" t="s">
        <v>132</v>
      </c>
      <c r="I11" s="8" t="s">
        <v>360</v>
      </c>
      <c r="J11" s="30" t="s">
        <v>29</v>
      </c>
      <c r="K11" s="30">
        <v>126</v>
      </c>
      <c r="L11" s="30" t="s">
        <v>134</v>
      </c>
      <c r="M11" s="61">
        <v>270000000</v>
      </c>
      <c r="N11" s="30" t="s">
        <v>135</v>
      </c>
      <c r="O11" s="30" t="s">
        <v>29</v>
      </c>
      <c r="P11" s="63"/>
      <c r="Q11" s="8" t="s">
        <v>368</v>
      </c>
      <c r="R11" s="123" t="s">
        <v>369</v>
      </c>
      <c r="S11" s="8" t="s">
        <v>370</v>
      </c>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8C8C8"/>
  </sheetPr>
  <dimension ref="A1:S100"/>
  <sheetViews>
    <sheetView workbookViewId="0">
      <selection activeCell="C12" sqref="C12"/>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21.5703125" customWidth="1"/>
    <col min="14" max="14" width="26" customWidth="1"/>
    <col min="15" max="15" width="19" customWidth="1"/>
    <col min="16" max="16" width="24.42578125" customWidth="1"/>
    <col min="17" max="17" width="36.28515625"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75" x14ac:dyDescent="0.25">
      <c r="A8" s="8" t="s">
        <v>258</v>
      </c>
      <c r="B8" s="8" t="s">
        <v>259</v>
      </c>
      <c r="C8" s="8" t="s">
        <v>371</v>
      </c>
      <c r="D8" s="27" t="s">
        <v>54</v>
      </c>
      <c r="E8" s="27" t="s">
        <v>236</v>
      </c>
      <c r="F8" s="27" t="s">
        <v>237</v>
      </c>
      <c r="G8" s="27">
        <v>167464</v>
      </c>
      <c r="H8" s="8"/>
      <c r="I8" s="8" t="s">
        <v>372</v>
      </c>
      <c r="J8" s="8" t="s">
        <v>29</v>
      </c>
      <c r="K8" s="30">
        <v>24</v>
      </c>
      <c r="L8" s="30" t="s">
        <v>373</v>
      </c>
      <c r="M8" s="124">
        <v>333335996</v>
      </c>
      <c r="N8" s="30" t="s">
        <v>135</v>
      </c>
      <c r="O8" s="30" t="s">
        <v>29</v>
      </c>
      <c r="P8" s="60">
        <v>2020003050207</v>
      </c>
      <c r="Q8" s="9" t="s">
        <v>374</v>
      </c>
      <c r="R8" s="9" t="s">
        <v>375</v>
      </c>
      <c r="S8" s="30"/>
    </row>
    <row r="9" spans="1:19" x14ac:dyDescent="0.25">
      <c r="A9" s="48"/>
      <c r="B9" s="48"/>
    </row>
    <row r="10" spans="1:19" x14ac:dyDescent="0.25">
      <c r="A10" s="48"/>
      <c r="B10" s="48"/>
    </row>
    <row r="11" spans="1:19" x14ac:dyDescent="0.25">
      <c r="A11" s="48"/>
      <c r="B11" s="48"/>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4B083"/>
  </sheetPr>
  <dimension ref="A1:T100"/>
  <sheetViews>
    <sheetView workbookViewId="0">
      <selection activeCell="C11" sqref="C11"/>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20" x14ac:dyDescent="0.25">
      <c r="A1" s="214"/>
      <c r="B1" s="215"/>
      <c r="C1" s="215"/>
      <c r="D1" s="215"/>
      <c r="E1" s="215"/>
      <c r="F1" s="215"/>
      <c r="G1" s="215"/>
      <c r="H1" s="215"/>
      <c r="I1" s="215"/>
      <c r="J1" s="215"/>
      <c r="K1" s="215"/>
      <c r="L1" s="215"/>
      <c r="M1" s="215"/>
      <c r="N1" s="215"/>
      <c r="O1" s="215"/>
      <c r="P1" s="215"/>
      <c r="Q1" s="215"/>
      <c r="R1" s="215"/>
      <c r="S1" s="215"/>
    </row>
    <row r="2" spans="1:20" ht="15" customHeight="1" x14ac:dyDescent="0.25">
      <c r="A2" s="215"/>
      <c r="B2" s="215"/>
      <c r="C2" s="215"/>
      <c r="D2" s="215"/>
      <c r="E2" s="215"/>
      <c r="F2" s="215"/>
      <c r="G2" s="215"/>
      <c r="H2" s="215"/>
      <c r="I2" s="215"/>
      <c r="J2" s="215"/>
      <c r="K2" s="215"/>
      <c r="L2" s="215"/>
      <c r="M2" s="215"/>
      <c r="N2" s="215"/>
      <c r="O2" s="215"/>
      <c r="P2" s="215"/>
      <c r="Q2" s="215"/>
      <c r="R2" s="215"/>
      <c r="S2" s="215"/>
    </row>
    <row r="3" spans="1:20" ht="15" customHeight="1" x14ac:dyDescent="0.25">
      <c r="A3" s="215"/>
      <c r="B3" s="215"/>
      <c r="C3" s="215"/>
      <c r="D3" s="215"/>
      <c r="E3" s="215"/>
      <c r="F3" s="215"/>
      <c r="G3" s="215"/>
      <c r="H3" s="215"/>
      <c r="I3" s="215"/>
      <c r="J3" s="215"/>
      <c r="K3" s="215"/>
      <c r="L3" s="215"/>
      <c r="M3" s="215"/>
      <c r="N3" s="215"/>
      <c r="O3" s="215"/>
      <c r="P3" s="215"/>
      <c r="Q3" s="215"/>
      <c r="R3" s="215"/>
      <c r="S3" s="215"/>
    </row>
    <row r="4" spans="1:20" ht="15" customHeight="1" x14ac:dyDescent="0.25">
      <c r="A4" s="215"/>
      <c r="B4" s="215"/>
      <c r="C4" s="215"/>
      <c r="D4" s="215"/>
      <c r="E4" s="215"/>
      <c r="F4" s="215"/>
      <c r="G4" s="215"/>
      <c r="H4" s="215"/>
      <c r="I4" s="215"/>
      <c r="J4" s="215"/>
      <c r="K4" s="215"/>
      <c r="L4" s="215"/>
      <c r="M4" s="215"/>
      <c r="N4" s="215"/>
      <c r="O4" s="215"/>
      <c r="P4" s="215"/>
      <c r="Q4" s="215"/>
      <c r="R4" s="215"/>
      <c r="S4" s="215"/>
    </row>
    <row r="5" spans="1:20" ht="14.25" customHeight="1" x14ac:dyDescent="0.25">
      <c r="A5" s="216" t="s">
        <v>0</v>
      </c>
      <c r="B5" s="217"/>
      <c r="C5" s="217"/>
      <c r="D5" s="217"/>
      <c r="E5" s="217"/>
      <c r="F5" s="217"/>
      <c r="G5" s="217"/>
      <c r="H5" s="217"/>
      <c r="I5" s="217"/>
      <c r="J5" s="217"/>
      <c r="K5" s="217"/>
      <c r="L5" s="217"/>
      <c r="M5" s="217"/>
      <c r="N5" s="217"/>
      <c r="O5" s="217"/>
      <c r="P5" s="217"/>
      <c r="Q5" s="217"/>
      <c r="R5" s="217"/>
      <c r="S5" s="217"/>
    </row>
    <row r="6" spans="1:20" ht="14.25" customHeight="1" x14ac:dyDescent="0.25">
      <c r="A6" s="218"/>
      <c r="B6" s="219"/>
      <c r="C6" s="219"/>
      <c r="D6" s="219"/>
      <c r="E6" s="219"/>
      <c r="F6" s="219"/>
      <c r="G6" s="219"/>
      <c r="H6" s="219"/>
      <c r="I6" s="219"/>
      <c r="J6" s="219"/>
      <c r="K6" s="219"/>
      <c r="L6" s="219"/>
      <c r="M6" s="219"/>
      <c r="N6" s="219"/>
      <c r="O6" s="219"/>
      <c r="P6" s="219"/>
      <c r="Q6" s="219"/>
      <c r="R6" s="219"/>
      <c r="S6" s="219"/>
    </row>
    <row r="7" spans="1:20"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20" ht="45" x14ac:dyDescent="0.25">
      <c r="A8" s="8" t="s">
        <v>20</v>
      </c>
      <c r="B8" s="8" t="s">
        <v>376</v>
      </c>
      <c r="C8" s="8" t="s">
        <v>22</v>
      </c>
      <c r="D8" s="8" t="s">
        <v>82</v>
      </c>
      <c r="E8" s="27" t="s">
        <v>83</v>
      </c>
      <c r="F8" s="27" t="s">
        <v>230</v>
      </c>
      <c r="G8" s="9">
        <v>17.844999999999999</v>
      </c>
      <c r="H8" s="8" t="s">
        <v>132</v>
      </c>
      <c r="I8" s="8" t="s">
        <v>377</v>
      </c>
      <c r="J8" s="8" t="s">
        <v>29</v>
      </c>
      <c r="K8" s="60">
        <v>48000</v>
      </c>
      <c r="L8" s="9" t="s">
        <v>134</v>
      </c>
      <c r="M8" s="30" t="s">
        <v>378</v>
      </c>
      <c r="N8" s="8" t="s">
        <v>379</v>
      </c>
      <c r="O8" s="30" t="s">
        <v>29</v>
      </c>
      <c r="P8" s="60">
        <v>2016050000238</v>
      </c>
      <c r="Q8" s="157" t="s">
        <v>533</v>
      </c>
      <c r="R8" s="157" t="s">
        <v>534</v>
      </c>
      <c r="S8" s="8" t="s">
        <v>380</v>
      </c>
      <c r="T8" s="178"/>
    </row>
    <row r="9" spans="1:20" x14ac:dyDescent="0.25">
      <c r="A9" s="48"/>
      <c r="B9" s="48"/>
    </row>
    <row r="10" spans="1:20" x14ac:dyDescent="0.25">
      <c r="A10" s="48"/>
      <c r="B10" s="48"/>
    </row>
    <row r="11" spans="1:20" x14ac:dyDescent="0.25">
      <c r="A11" s="48"/>
      <c r="B11" s="48"/>
    </row>
    <row r="12" spans="1:20" x14ac:dyDescent="0.25">
      <c r="A12" s="48"/>
      <c r="B12" s="48"/>
    </row>
    <row r="13" spans="1:20" x14ac:dyDescent="0.25">
      <c r="A13" s="48"/>
      <c r="B13" s="48"/>
    </row>
    <row r="14" spans="1:20" x14ac:dyDescent="0.25">
      <c r="A14" s="48"/>
      <c r="B14" s="48"/>
    </row>
    <row r="15" spans="1:20" x14ac:dyDescent="0.25">
      <c r="A15" s="48"/>
      <c r="B15" s="48"/>
    </row>
    <row r="16" spans="1:20"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EAADB"/>
  </sheetPr>
  <dimension ref="A1:S100"/>
  <sheetViews>
    <sheetView topLeftCell="C15" workbookViewId="0">
      <selection activeCell="D17" sqref="D17:F22"/>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105" x14ac:dyDescent="0.25">
      <c r="A8" s="8" t="s">
        <v>128</v>
      </c>
      <c r="B8" s="8" t="s">
        <v>229</v>
      </c>
      <c r="C8" s="28" t="s">
        <v>74</v>
      </c>
      <c r="D8" s="28" t="s">
        <v>40</v>
      </c>
      <c r="E8" s="28" t="s">
        <v>41</v>
      </c>
      <c r="F8" s="28" t="s">
        <v>69</v>
      </c>
      <c r="G8" s="92">
        <v>73</v>
      </c>
      <c r="H8" s="28" t="s">
        <v>132</v>
      </c>
      <c r="I8" s="28" t="s">
        <v>381</v>
      </c>
      <c r="J8" s="28" t="s">
        <v>29</v>
      </c>
      <c r="K8" s="197">
        <v>4</v>
      </c>
      <c r="L8" s="195" t="s">
        <v>340</v>
      </c>
      <c r="M8" s="125">
        <v>7300000</v>
      </c>
      <c r="N8" s="28" t="s">
        <v>135</v>
      </c>
      <c r="O8" s="29" t="s">
        <v>29</v>
      </c>
      <c r="P8" s="162">
        <v>202003050187</v>
      </c>
      <c r="Q8" s="28" t="s">
        <v>382</v>
      </c>
      <c r="R8" s="8" t="s">
        <v>383</v>
      </c>
      <c r="S8" s="8" t="s">
        <v>370</v>
      </c>
    </row>
    <row r="9" spans="1:19" ht="105" x14ac:dyDescent="0.25">
      <c r="A9" s="8" t="s">
        <v>128</v>
      </c>
      <c r="B9" s="8" t="s">
        <v>229</v>
      </c>
      <c r="C9" s="8" t="s">
        <v>130</v>
      </c>
      <c r="D9" s="8" t="s">
        <v>54</v>
      </c>
      <c r="E9" s="8" t="s">
        <v>131</v>
      </c>
      <c r="F9" s="8" t="s">
        <v>131</v>
      </c>
      <c r="G9" s="8">
        <v>51285</v>
      </c>
      <c r="H9" s="8" t="s">
        <v>132</v>
      </c>
      <c r="I9" s="28" t="s">
        <v>381</v>
      </c>
      <c r="J9" s="28" t="s">
        <v>29</v>
      </c>
      <c r="K9" s="199">
        <v>40</v>
      </c>
      <c r="L9" s="195" t="s">
        <v>340</v>
      </c>
      <c r="M9" s="125">
        <v>16000000</v>
      </c>
      <c r="N9" s="28" t="s">
        <v>135</v>
      </c>
      <c r="O9" s="29" t="s">
        <v>29</v>
      </c>
      <c r="P9" s="162">
        <v>202003050187</v>
      </c>
      <c r="Q9" s="8" t="s">
        <v>382</v>
      </c>
      <c r="R9" s="92" t="s">
        <v>384</v>
      </c>
      <c r="S9" s="8" t="s">
        <v>385</v>
      </c>
    </row>
    <row r="10" spans="1:19" ht="75" x14ac:dyDescent="0.25">
      <c r="A10" s="8" t="s">
        <v>386</v>
      </c>
      <c r="B10" s="8" t="s">
        <v>387</v>
      </c>
      <c r="C10" s="8" t="s">
        <v>74</v>
      </c>
      <c r="D10" s="8" t="s">
        <v>40</v>
      </c>
      <c r="E10" s="8" t="s">
        <v>41</v>
      </c>
      <c r="F10" s="8" t="s">
        <v>69</v>
      </c>
      <c r="G10" s="92">
        <v>36</v>
      </c>
      <c r="H10" s="8" t="s">
        <v>132</v>
      </c>
      <c r="I10" s="28" t="s">
        <v>388</v>
      </c>
      <c r="J10" s="28" t="s">
        <v>29</v>
      </c>
      <c r="K10" s="197">
        <v>1.8</v>
      </c>
      <c r="L10" s="195" t="s">
        <v>340</v>
      </c>
      <c r="M10" s="125">
        <v>2000000</v>
      </c>
      <c r="N10" s="28" t="s">
        <v>135</v>
      </c>
      <c r="O10" s="29" t="s">
        <v>29</v>
      </c>
      <c r="P10" s="163">
        <v>202003050184</v>
      </c>
      <c r="Q10" s="8" t="s">
        <v>389</v>
      </c>
      <c r="R10" s="8" t="s">
        <v>390</v>
      </c>
      <c r="S10" s="8" t="s">
        <v>370</v>
      </c>
    </row>
    <row r="11" spans="1:19" ht="90" x14ac:dyDescent="0.25">
      <c r="A11" s="8" t="s">
        <v>386</v>
      </c>
      <c r="B11" s="8" t="s">
        <v>387</v>
      </c>
      <c r="C11" s="8" t="s">
        <v>130</v>
      </c>
      <c r="D11" s="8" t="s">
        <v>54</v>
      </c>
      <c r="E11" s="8" t="s">
        <v>131</v>
      </c>
      <c r="F11" s="8" t="s">
        <v>131</v>
      </c>
      <c r="G11" s="8">
        <v>51285</v>
      </c>
      <c r="H11" s="8" t="s">
        <v>132</v>
      </c>
      <c r="I11" s="8" t="s">
        <v>391</v>
      </c>
      <c r="J11" s="28" t="s">
        <v>29</v>
      </c>
      <c r="K11" s="197">
        <v>80</v>
      </c>
      <c r="L11" s="195" t="s">
        <v>340</v>
      </c>
      <c r="M11" s="125">
        <v>30000000</v>
      </c>
      <c r="N11" s="28" t="s">
        <v>135</v>
      </c>
      <c r="O11" s="29" t="s">
        <v>29</v>
      </c>
      <c r="P11" s="163">
        <v>202003050195</v>
      </c>
      <c r="Q11" s="8" t="s">
        <v>392</v>
      </c>
      <c r="R11" s="8" t="s">
        <v>393</v>
      </c>
      <c r="S11" s="8" t="s">
        <v>385</v>
      </c>
    </row>
    <row r="12" spans="1:19" ht="90" x14ac:dyDescent="0.25">
      <c r="A12" s="8" t="s">
        <v>386</v>
      </c>
      <c r="B12" s="8" t="s">
        <v>387</v>
      </c>
      <c r="C12" s="8" t="s">
        <v>74</v>
      </c>
      <c r="D12" s="8" t="s">
        <v>40</v>
      </c>
      <c r="E12" s="8" t="s">
        <v>41</v>
      </c>
      <c r="F12" s="8" t="s">
        <v>69</v>
      </c>
      <c r="G12" s="8">
        <v>500</v>
      </c>
      <c r="H12" s="8" t="s">
        <v>132</v>
      </c>
      <c r="I12" s="8" t="s">
        <v>391</v>
      </c>
      <c r="J12" s="28" t="s">
        <v>29</v>
      </c>
      <c r="K12" s="197">
        <v>25</v>
      </c>
      <c r="L12" s="195" t="s">
        <v>340</v>
      </c>
      <c r="M12" s="125">
        <v>15000000</v>
      </c>
      <c r="N12" s="28" t="s">
        <v>135</v>
      </c>
      <c r="O12" s="29" t="s">
        <v>29</v>
      </c>
      <c r="P12" s="163">
        <v>202003050195</v>
      </c>
      <c r="Q12" s="8" t="s">
        <v>392</v>
      </c>
      <c r="R12" s="8" t="s">
        <v>394</v>
      </c>
      <c r="S12" s="8" t="s">
        <v>370</v>
      </c>
    </row>
    <row r="13" spans="1:19" ht="105" x14ac:dyDescent="0.25">
      <c r="A13" s="8" t="s">
        <v>386</v>
      </c>
      <c r="B13" s="8" t="s">
        <v>387</v>
      </c>
      <c r="C13" s="8" t="s">
        <v>74</v>
      </c>
      <c r="D13" s="8" t="s">
        <v>40</v>
      </c>
      <c r="E13" s="8" t="s">
        <v>41</v>
      </c>
      <c r="F13" s="8" t="s">
        <v>69</v>
      </c>
      <c r="G13" s="8">
        <v>1170</v>
      </c>
      <c r="H13" s="8" t="s">
        <v>132</v>
      </c>
      <c r="I13" s="8" t="s">
        <v>395</v>
      </c>
      <c r="J13" s="28" t="s">
        <v>29</v>
      </c>
      <c r="K13" s="197">
        <v>58.5</v>
      </c>
      <c r="L13" s="195" t="s">
        <v>340</v>
      </c>
      <c r="M13" s="125">
        <v>10000000</v>
      </c>
      <c r="N13" s="28" t="s">
        <v>135</v>
      </c>
      <c r="O13" s="29" t="s">
        <v>29</v>
      </c>
      <c r="P13" s="163">
        <v>202003050198</v>
      </c>
      <c r="Q13" s="8" t="s">
        <v>396</v>
      </c>
      <c r="R13" s="8" t="s">
        <v>397</v>
      </c>
      <c r="S13" s="8" t="s">
        <v>370</v>
      </c>
    </row>
    <row r="14" spans="1:19" ht="105" x14ac:dyDescent="0.25">
      <c r="A14" s="8" t="s">
        <v>386</v>
      </c>
      <c r="B14" s="8" t="s">
        <v>387</v>
      </c>
      <c r="C14" s="8" t="s">
        <v>74</v>
      </c>
      <c r="D14" s="8" t="s">
        <v>40</v>
      </c>
      <c r="E14" s="8" t="s">
        <v>41</v>
      </c>
      <c r="F14" s="8" t="s">
        <v>69</v>
      </c>
      <c r="G14" s="8">
        <v>936</v>
      </c>
      <c r="H14" s="8" t="s">
        <v>132</v>
      </c>
      <c r="I14" s="8" t="s">
        <v>395</v>
      </c>
      <c r="J14" s="8" t="s">
        <v>29</v>
      </c>
      <c r="K14" s="198">
        <v>47</v>
      </c>
      <c r="L14" s="195" t="s">
        <v>340</v>
      </c>
      <c r="M14" s="88">
        <v>10000000</v>
      </c>
      <c r="N14" s="8" t="s">
        <v>135</v>
      </c>
      <c r="O14" s="30" t="s">
        <v>29</v>
      </c>
      <c r="P14" s="163">
        <v>202003050198</v>
      </c>
      <c r="Q14" s="8" t="s">
        <v>396</v>
      </c>
      <c r="R14" s="8" t="s">
        <v>398</v>
      </c>
      <c r="S14" s="8" t="s">
        <v>370</v>
      </c>
    </row>
    <row r="15" spans="1:19" ht="135" x14ac:dyDescent="0.25">
      <c r="A15" s="8" t="s">
        <v>386</v>
      </c>
      <c r="B15" s="8" t="s">
        <v>399</v>
      </c>
      <c r="C15" s="8" t="s">
        <v>74</v>
      </c>
      <c r="D15" s="8" t="s">
        <v>40</v>
      </c>
      <c r="E15" s="8" t="s">
        <v>41</v>
      </c>
      <c r="F15" s="8" t="s">
        <v>69</v>
      </c>
      <c r="G15" s="8">
        <v>11</v>
      </c>
      <c r="H15" s="8" t="s">
        <v>132</v>
      </c>
      <c r="I15" s="8" t="s">
        <v>400</v>
      </c>
      <c r="J15" s="8" t="s">
        <v>29</v>
      </c>
      <c r="K15" s="198">
        <v>1</v>
      </c>
      <c r="L15" s="196" t="s">
        <v>340</v>
      </c>
      <c r="M15" s="88">
        <v>31000000</v>
      </c>
      <c r="N15" s="8" t="s">
        <v>135</v>
      </c>
      <c r="O15" s="30" t="s">
        <v>29</v>
      </c>
      <c r="P15" s="163">
        <v>2020003050188</v>
      </c>
      <c r="Q15" s="8" t="s">
        <v>401</v>
      </c>
      <c r="R15" s="8" t="s">
        <v>402</v>
      </c>
      <c r="S15" s="8" t="s">
        <v>370</v>
      </c>
    </row>
    <row r="16" spans="1:19" x14ac:dyDescent="0.25">
      <c r="A16" s="48"/>
      <c r="B16" s="48"/>
      <c r="M16" s="89"/>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B7B7B"/>
  </sheetPr>
  <dimension ref="A1:S100"/>
  <sheetViews>
    <sheetView topLeftCell="C13" workbookViewId="0">
      <selection activeCell="G22" sqref="G22"/>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71093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7" t="s">
        <v>18</v>
      </c>
      <c r="S7" s="6" t="s">
        <v>19</v>
      </c>
    </row>
    <row r="8" spans="1:19" ht="209.25" customHeight="1" x14ac:dyDescent="0.25">
      <c r="A8" s="8" t="s">
        <v>128</v>
      </c>
      <c r="B8" s="8" t="s">
        <v>229</v>
      </c>
      <c r="C8" s="8" t="s">
        <v>22</v>
      </c>
      <c r="D8" s="27" t="s">
        <v>23</v>
      </c>
      <c r="E8" s="27" t="s">
        <v>24</v>
      </c>
      <c r="F8" s="47" t="s">
        <v>25</v>
      </c>
      <c r="G8" s="9" t="s">
        <v>403</v>
      </c>
      <c r="H8" s="8" t="s">
        <v>57</v>
      </c>
      <c r="I8" s="126" t="s">
        <v>404</v>
      </c>
      <c r="J8" s="30" t="s">
        <v>29</v>
      </c>
      <c r="K8" s="42">
        <v>1</v>
      </c>
      <c r="L8" s="30" t="s">
        <v>345</v>
      </c>
      <c r="M8" s="127">
        <v>5000000</v>
      </c>
      <c r="N8" s="128" t="s">
        <v>405</v>
      </c>
      <c r="O8" s="129"/>
      <c r="P8" s="152">
        <v>2020003050164</v>
      </c>
      <c r="Q8" s="8" t="s">
        <v>406</v>
      </c>
      <c r="R8" s="55" t="s">
        <v>407</v>
      </c>
      <c r="S8" s="130" t="s">
        <v>408</v>
      </c>
    </row>
    <row r="9" spans="1:19" ht="93" customHeight="1" x14ac:dyDescent="0.25">
      <c r="A9" s="8" t="s">
        <v>128</v>
      </c>
      <c r="B9" s="8" t="s">
        <v>229</v>
      </c>
      <c r="C9" s="8" t="s">
        <v>22</v>
      </c>
      <c r="D9" s="8" t="s">
        <v>23</v>
      </c>
      <c r="E9" s="27" t="s">
        <v>24</v>
      </c>
      <c r="F9" s="27" t="s">
        <v>25</v>
      </c>
      <c r="G9" s="8" t="s">
        <v>403</v>
      </c>
      <c r="H9" s="8" t="s">
        <v>57</v>
      </c>
      <c r="I9" s="126" t="s">
        <v>404</v>
      </c>
      <c r="J9" s="30" t="s">
        <v>29</v>
      </c>
      <c r="K9" s="12">
        <v>1</v>
      </c>
      <c r="L9" s="30" t="s">
        <v>345</v>
      </c>
      <c r="M9" s="127">
        <v>50342000</v>
      </c>
      <c r="N9" s="129" t="s">
        <v>64</v>
      </c>
      <c r="O9" s="129"/>
      <c r="P9" s="153">
        <v>2020003050164</v>
      </c>
      <c r="Q9" s="8" t="s">
        <v>409</v>
      </c>
      <c r="R9" s="55" t="s">
        <v>410</v>
      </c>
      <c r="S9" s="130" t="s">
        <v>411</v>
      </c>
    </row>
    <row r="10" spans="1:19" ht="199.5" customHeight="1" x14ac:dyDescent="0.25">
      <c r="A10" s="8" t="s">
        <v>128</v>
      </c>
      <c r="B10" s="8" t="s">
        <v>229</v>
      </c>
      <c r="C10" s="8" t="s">
        <v>22</v>
      </c>
      <c r="D10" s="8" t="s">
        <v>23</v>
      </c>
      <c r="E10" s="27" t="s">
        <v>24</v>
      </c>
      <c r="F10" s="27" t="s">
        <v>25</v>
      </c>
      <c r="G10" s="8" t="s">
        <v>403</v>
      </c>
      <c r="H10" s="8" t="s">
        <v>57</v>
      </c>
      <c r="I10" s="126" t="s">
        <v>404</v>
      </c>
      <c r="J10" s="30" t="s">
        <v>29</v>
      </c>
      <c r="K10" s="12">
        <v>1</v>
      </c>
      <c r="L10" s="30" t="s">
        <v>345</v>
      </c>
      <c r="M10" s="127">
        <v>306000000</v>
      </c>
      <c r="N10" s="129" t="s">
        <v>64</v>
      </c>
      <c r="O10" s="129"/>
      <c r="P10" s="154">
        <v>2020003050164</v>
      </c>
      <c r="Q10" s="8" t="s">
        <v>412</v>
      </c>
      <c r="R10" s="55" t="s">
        <v>413</v>
      </c>
      <c r="S10" s="130" t="s">
        <v>414</v>
      </c>
    </row>
    <row r="11" spans="1:19" ht="125.25" customHeight="1" x14ac:dyDescent="0.25">
      <c r="A11" s="8" t="s">
        <v>128</v>
      </c>
      <c r="B11" s="8" t="s">
        <v>229</v>
      </c>
      <c r="C11" s="8" t="s">
        <v>22</v>
      </c>
      <c r="D11" s="8" t="s">
        <v>23</v>
      </c>
      <c r="E11" s="27" t="s">
        <v>24</v>
      </c>
      <c r="F11" s="27" t="s">
        <v>25</v>
      </c>
      <c r="G11" s="8" t="s">
        <v>415</v>
      </c>
      <c r="H11" s="8" t="s">
        <v>49</v>
      </c>
      <c r="I11" s="126" t="s">
        <v>416</v>
      </c>
      <c r="J11" s="30" t="s">
        <v>417</v>
      </c>
      <c r="K11" s="42">
        <v>0.6</v>
      </c>
      <c r="L11" s="30" t="s">
        <v>345</v>
      </c>
      <c r="M11" s="127">
        <v>100000000</v>
      </c>
      <c r="N11" s="129" t="s">
        <v>64</v>
      </c>
      <c r="O11" s="129"/>
      <c r="P11" s="155">
        <v>2020003050189</v>
      </c>
      <c r="Q11" s="8" t="s">
        <v>418</v>
      </c>
      <c r="R11" s="55" t="s">
        <v>419</v>
      </c>
      <c r="S11" s="130" t="s">
        <v>420</v>
      </c>
    </row>
    <row r="12" spans="1:19" ht="185.25" customHeight="1" x14ac:dyDescent="0.25">
      <c r="A12" s="8" t="s">
        <v>128</v>
      </c>
      <c r="B12" s="8" t="s">
        <v>229</v>
      </c>
      <c r="C12" s="8" t="s">
        <v>22</v>
      </c>
      <c r="D12" s="8" t="s">
        <v>23</v>
      </c>
      <c r="E12" s="27" t="s">
        <v>24</v>
      </c>
      <c r="F12" s="27" t="s">
        <v>25</v>
      </c>
      <c r="G12" s="8" t="s">
        <v>421</v>
      </c>
      <c r="H12" s="8" t="s">
        <v>49</v>
      </c>
      <c r="I12" s="126" t="s">
        <v>422</v>
      </c>
      <c r="J12" s="30" t="s">
        <v>417</v>
      </c>
      <c r="K12" s="30">
        <v>30</v>
      </c>
      <c r="L12" s="30" t="s">
        <v>283</v>
      </c>
      <c r="M12" s="127">
        <v>110000000</v>
      </c>
      <c r="N12" s="129" t="s">
        <v>64</v>
      </c>
      <c r="O12" s="129"/>
      <c r="P12" s="155">
        <v>2020003050170</v>
      </c>
      <c r="Q12" s="8" t="s">
        <v>423</v>
      </c>
      <c r="R12" s="55" t="s">
        <v>424</v>
      </c>
      <c r="S12" s="130" t="s">
        <v>425</v>
      </c>
    </row>
    <row r="13" spans="1:19" ht="103.5" customHeight="1" x14ac:dyDescent="0.25">
      <c r="A13" s="8" t="s">
        <v>128</v>
      </c>
      <c r="B13" s="8" t="s">
        <v>229</v>
      </c>
      <c r="C13" s="8" t="s">
        <v>22</v>
      </c>
      <c r="D13" s="8" t="s">
        <v>23</v>
      </c>
      <c r="E13" s="27" t="s">
        <v>24</v>
      </c>
      <c r="F13" s="27" t="s">
        <v>426</v>
      </c>
      <c r="G13" s="8" t="s">
        <v>427</v>
      </c>
      <c r="H13" s="8" t="s">
        <v>49</v>
      </c>
      <c r="I13" s="126" t="s">
        <v>428</v>
      </c>
      <c r="J13" s="30" t="s">
        <v>417</v>
      </c>
      <c r="K13" s="30">
        <v>8</v>
      </c>
      <c r="L13" s="30" t="s">
        <v>283</v>
      </c>
      <c r="M13" s="127">
        <v>400000000</v>
      </c>
      <c r="N13" s="129" t="s">
        <v>64</v>
      </c>
      <c r="O13" s="129"/>
      <c r="P13" s="155">
        <v>2020003050165</v>
      </c>
      <c r="Q13" s="8" t="s">
        <v>429</v>
      </c>
      <c r="R13" s="55" t="s">
        <v>430</v>
      </c>
      <c r="S13" s="130" t="s">
        <v>431</v>
      </c>
    </row>
    <row r="14" spans="1:19" x14ac:dyDescent="0.25">
      <c r="A14" s="48"/>
      <c r="B14" s="48"/>
      <c r="G14" s="48"/>
      <c r="I14" s="49"/>
      <c r="J14" s="48"/>
      <c r="K14" s="48"/>
      <c r="L14" s="48"/>
      <c r="Q14" s="48"/>
      <c r="R14" s="51"/>
    </row>
    <row r="15" spans="1:19" x14ac:dyDescent="0.25">
      <c r="A15" s="48"/>
      <c r="B15" s="48"/>
      <c r="G15" s="48"/>
      <c r="I15" s="49"/>
      <c r="J15" s="48"/>
      <c r="K15" s="48"/>
      <c r="L15" s="48"/>
      <c r="Q15" s="48"/>
      <c r="R15" s="51"/>
    </row>
    <row r="16" spans="1:19" x14ac:dyDescent="0.25">
      <c r="A16" s="48"/>
      <c r="B16" s="48"/>
      <c r="G16" s="48"/>
      <c r="I16" s="49"/>
      <c r="J16" s="48"/>
      <c r="K16" s="48"/>
      <c r="L16" s="48"/>
      <c r="Q16" s="48"/>
      <c r="R16" s="51"/>
    </row>
    <row r="17" spans="1:18" x14ac:dyDescent="0.25">
      <c r="A17" s="48"/>
      <c r="B17" s="48"/>
      <c r="G17" s="48"/>
      <c r="I17" s="49"/>
      <c r="J17" s="48"/>
      <c r="K17" s="48"/>
      <c r="L17" s="48"/>
      <c r="Q17" s="48"/>
      <c r="R17" s="51"/>
    </row>
    <row r="18" spans="1:18" x14ac:dyDescent="0.25">
      <c r="A18" s="48"/>
      <c r="B18" s="48"/>
      <c r="G18" s="48"/>
      <c r="I18" s="49"/>
      <c r="J18" s="48"/>
      <c r="K18" s="48"/>
      <c r="L18" s="48"/>
      <c r="Q18" s="48"/>
      <c r="R18" s="51"/>
    </row>
    <row r="19" spans="1:18" x14ac:dyDescent="0.25">
      <c r="A19" s="48"/>
      <c r="B19" s="48"/>
      <c r="G19" s="48"/>
      <c r="I19" s="49"/>
      <c r="J19" s="48"/>
      <c r="K19" s="48"/>
      <c r="L19" s="48"/>
      <c r="Q19" s="48"/>
      <c r="R19" s="51"/>
    </row>
    <row r="20" spans="1:18" x14ac:dyDescent="0.25">
      <c r="A20" s="48"/>
      <c r="B20" s="48"/>
      <c r="G20" s="48"/>
      <c r="I20" s="49"/>
      <c r="J20" s="48"/>
      <c r="K20" s="48"/>
      <c r="L20" s="48"/>
      <c r="Q20" s="48"/>
      <c r="R20" s="51"/>
    </row>
    <row r="21" spans="1:18" ht="15.75" customHeight="1" x14ac:dyDescent="0.25">
      <c r="A21" s="48"/>
      <c r="B21" s="48"/>
      <c r="G21" s="48"/>
      <c r="I21" s="49"/>
      <c r="J21" s="48"/>
      <c r="K21" s="48"/>
      <c r="L21" s="48"/>
      <c r="Q21" s="48"/>
      <c r="R21" s="51"/>
    </row>
    <row r="22" spans="1:18" ht="15.75" customHeight="1" x14ac:dyDescent="0.25">
      <c r="A22" s="48"/>
      <c r="B22" s="48"/>
      <c r="G22" s="48"/>
      <c r="I22" s="49"/>
      <c r="J22" s="48"/>
      <c r="K22" s="48"/>
      <c r="L22" s="48"/>
      <c r="Q22" s="48"/>
      <c r="R22" s="51"/>
    </row>
    <row r="23" spans="1:18" ht="15.75" customHeight="1" x14ac:dyDescent="0.25">
      <c r="A23" s="48"/>
      <c r="B23" s="48"/>
      <c r="G23" s="48"/>
      <c r="I23" s="49"/>
      <c r="J23" s="48"/>
      <c r="K23" s="48"/>
      <c r="L23" s="48"/>
      <c r="Q23" s="48"/>
      <c r="R23" s="51"/>
    </row>
    <row r="24" spans="1:18" ht="15.75" customHeight="1" x14ac:dyDescent="0.25">
      <c r="A24" s="48"/>
      <c r="B24" s="48"/>
      <c r="G24" s="48"/>
      <c r="I24" s="49"/>
      <c r="J24" s="48"/>
      <c r="K24" s="48"/>
      <c r="L24" s="48"/>
      <c r="Q24" s="48"/>
      <c r="R24" s="51"/>
    </row>
    <row r="25" spans="1:18" ht="15.75" customHeight="1" x14ac:dyDescent="0.25">
      <c r="A25" s="48"/>
      <c r="B25" s="48"/>
      <c r="G25" s="48"/>
      <c r="I25" s="49"/>
      <c r="J25" s="48"/>
      <c r="K25" s="48"/>
      <c r="L25" s="48"/>
      <c r="Q25" s="48"/>
      <c r="R25" s="51"/>
    </row>
    <row r="26" spans="1:18" ht="15.75" customHeight="1" x14ac:dyDescent="0.25">
      <c r="A26" s="48"/>
      <c r="B26" s="48"/>
      <c r="G26" s="48"/>
      <c r="I26" s="49"/>
      <c r="J26" s="48"/>
      <c r="K26" s="48"/>
      <c r="L26" s="48"/>
      <c r="Q26" s="48"/>
      <c r="R26" s="51"/>
    </row>
    <row r="27" spans="1:18" ht="15.75" customHeight="1" x14ac:dyDescent="0.25">
      <c r="A27" s="48"/>
      <c r="B27" s="48"/>
      <c r="G27" s="48"/>
      <c r="I27" s="49"/>
      <c r="J27" s="48"/>
      <c r="K27" s="48"/>
      <c r="L27" s="48"/>
      <c r="Q27" s="48"/>
      <c r="R27" s="51"/>
    </row>
    <row r="28" spans="1:18" ht="15.75" customHeight="1" x14ac:dyDescent="0.25">
      <c r="A28" s="48"/>
      <c r="B28" s="48"/>
      <c r="G28" s="48"/>
      <c r="I28" s="49"/>
      <c r="J28" s="48"/>
      <c r="K28" s="48"/>
      <c r="L28" s="48"/>
      <c r="Q28" s="48"/>
      <c r="R28" s="51"/>
    </row>
    <row r="29" spans="1:18" ht="15.75" customHeight="1" x14ac:dyDescent="0.25">
      <c r="A29" s="48"/>
      <c r="B29" s="48"/>
      <c r="G29" s="48"/>
      <c r="I29" s="49"/>
      <c r="J29" s="48"/>
      <c r="K29" s="48"/>
      <c r="L29" s="48"/>
      <c r="Q29" s="48"/>
      <c r="R29" s="51"/>
    </row>
    <row r="30" spans="1:18" ht="15.75" customHeight="1" x14ac:dyDescent="0.25">
      <c r="A30" s="48"/>
      <c r="B30" s="48"/>
      <c r="G30" s="48"/>
      <c r="I30" s="49"/>
      <c r="J30" s="48"/>
      <c r="K30" s="48"/>
      <c r="L30" s="48"/>
      <c r="Q30" s="48"/>
      <c r="R30" s="51"/>
    </row>
    <row r="31" spans="1:18" ht="15.75" customHeight="1" x14ac:dyDescent="0.25">
      <c r="A31" s="48"/>
      <c r="B31" s="48"/>
      <c r="G31" s="48"/>
      <c r="I31" s="49"/>
      <c r="J31" s="48"/>
      <c r="K31" s="48"/>
      <c r="L31" s="48"/>
      <c r="Q31" s="48"/>
      <c r="R31" s="51"/>
    </row>
    <row r="32" spans="1:18" ht="15.75" customHeight="1" x14ac:dyDescent="0.25">
      <c r="A32" s="48"/>
      <c r="B32" s="48"/>
      <c r="G32" s="48"/>
      <c r="I32" s="49"/>
      <c r="J32" s="48"/>
      <c r="K32" s="48"/>
      <c r="L32" s="48"/>
      <c r="Q32" s="48"/>
      <c r="R32" s="51"/>
    </row>
    <row r="33" spans="1:18" ht="15.75" customHeight="1" x14ac:dyDescent="0.25">
      <c r="A33" s="48"/>
      <c r="B33" s="48"/>
      <c r="G33" s="48"/>
      <c r="I33" s="49"/>
      <c r="J33" s="48"/>
      <c r="K33" s="48"/>
      <c r="L33" s="48"/>
      <c r="Q33" s="48"/>
      <c r="R33" s="51"/>
    </row>
    <row r="34" spans="1:18" ht="15.75" customHeight="1" x14ac:dyDescent="0.25">
      <c r="A34" s="48"/>
      <c r="B34" s="48"/>
      <c r="G34" s="48"/>
      <c r="I34" s="49"/>
      <c r="J34" s="48"/>
      <c r="K34" s="48"/>
      <c r="L34" s="48"/>
      <c r="Q34" s="48"/>
      <c r="R34" s="51"/>
    </row>
    <row r="35" spans="1:18" ht="15.75" customHeight="1" x14ac:dyDescent="0.25">
      <c r="A35" s="48"/>
      <c r="B35" s="48"/>
      <c r="G35" s="48"/>
      <c r="I35" s="49"/>
      <c r="J35" s="48"/>
      <c r="K35" s="48"/>
      <c r="L35" s="48"/>
      <c r="Q35" s="48"/>
      <c r="R35" s="51"/>
    </row>
    <row r="36" spans="1:18" ht="15.75" customHeight="1" x14ac:dyDescent="0.25">
      <c r="A36" s="48"/>
      <c r="B36" s="48"/>
      <c r="G36" s="48"/>
      <c r="I36" s="49"/>
      <c r="J36" s="48"/>
      <c r="K36" s="48"/>
      <c r="L36" s="48"/>
      <c r="Q36" s="48"/>
      <c r="R36" s="51"/>
    </row>
    <row r="37" spans="1:18" ht="15.75" customHeight="1" x14ac:dyDescent="0.25">
      <c r="A37" s="48"/>
      <c r="B37" s="48"/>
      <c r="G37" s="48"/>
      <c r="I37" s="49"/>
      <c r="J37" s="48"/>
      <c r="K37" s="48"/>
      <c r="L37" s="48"/>
      <c r="Q37" s="48"/>
      <c r="R37" s="51"/>
    </row>
    <row r="38" spans="1:18" ht="15.75" customHeight="1" x14ac:dyDescent="0.25">
      <c r="A38" s="48"/>
      <c r="B38" s="48"/>
      <c r="G38" s="48"/>
      <c r="I38" s="49"/>
      <c r="J38" s="48"/>
      <c r="K38" s="48"/>
      <c r="L38" s="48"/>
      <c r="Q38" s="48"/>
      <c r="R38" s="51"/>
    </row>
    <row r="39" spans="1:18" ht="15.75" customHeight="1" x14ac:dyDescent="0.25">
      <c r="A39" s="48"/>
      <c r="B39" s="48"/>
      <c r="G39" s="48"/>
      <c r="I39" s="49"/>
      <c r="J39" s="48"/>
      <c r="K39" s="48"/>
      <c r="L39" s="48"/>
      <c r="Q39" s="48"/>
      <c r="R39" s="51"/>
    </row>
    <row r="40" spans="1:18" ht="15.75" customHeight="1" x14ac:dyDescent="0.25">
      <c r="A40" s="48"/>
      <c r="B40" s="48"/>
      <c r="G40" s="48"/>
      <c r="I40" s="49"/>
      <c r="J40" s="48"/>
      <c r="K40" s="48"/>
      <c r="L40" s="48"/>
      <c r="Q40" s="48"/>
      <c r="R40" s="51"/>
    </row>
    <row r="41" spans="1:18" ht="15.75" customHeight="1" x14ac:dyDescent="0.25">
      <c r="A41" s="48"/>
      <c r="B41" s="48"/>
      <c r="G41" s="48"/>
      <c r="I41" s="49"/>
      <c r="J41" s="48"/>
      <c r="K41" s="48"/>
      <c r="L41" s="48"/>
      <c r="Q41" s="48"/>
      <c r="R41" s="51"/>
    </row>
    <row r="42" spans="1:18" ht="15.75" customHeight="1" x14ac:dyDescent="0.25">
      <c r="A42" s="48"/>
      <c r="B42" s="48"/>
      <c r="G42" s="48"/>
      <c r="I42" s="49"/>
      <c r="J42" s="48"/>
      <c r="K42" s="48"/>
      <c r="L42" s="48"/>
      <c r="Q42" s="48"/>
      <c r="R42" s="51"/>
    </row>
    <row r="43" spans="1:18" ht="15.75" customHeight="1" x14ac:dyDescent="0.25">
      <c r="A43" s="48"/>
      <c r="B43" s="48"/>
      <c r="G43" s="48"/>
      <c r="I43" s="49"/>
      <c r="J43" s="48"/>
      <c r="K43" s="48"/>
      <c r="L43" s="48"/>
      <c r="Q43" s="48"/>
      <c r="R43" s="51"/>
    </row>
    <row r="44" spans="1:18" ht="15.75" customHeight="1" x14ac:dyDescent="0.25">
      <c r="A44" s="48"/>
      <c r="B44" s="48"/>
      <c r="G44" s="48"/>
      <c r="I44" s="49"/>
      <c r="J44" s="48"/>
      <c r="K44" s="48"/>
      <c r="L44" s="48"/>
      <c r="Q44" s="48"/>
      <c r="R44" s="51"/>
    </row>
    <row r="45" spans="1:18" ht="15.75" customHeight="1" x14ac:dyDescent="0.25">
      <c r="A45" s="48"/>
      <c r="B45" s="48"/>
      <c r="G45" s="48"/>
      <c r="I45" s="49"/>
      <c r="J45" s="48"/>
      <c r="K45" s="48"/>
      <c r="L45" s="48"/>
      <c r="Q45" s="48"/>
      <c r="R45" s="51"/>
    </row>
    <row r="46" spans="1:18" ht="15.75" customHeight="1" x14ac:dyDescent="0.25">
      <c r="A46" s="48"/>
      <c r="B46" s="48"/>
      <c r="G46" s="48"/>
      <c r="I46" s="49"/>
      <c r="J46" s="48"/>
      <c r="K46" s="48"/>
      <c r="L46" s="48"/>
      <c r="Q46" s="48"/>
      <c r="R46" s="51"/>
    </row>
    <row r="47" spans="1:18" ht="15.75" customHeight="1" x14ac:dyDescent="0.25">
      <c r="A47" s="48"/>
      <c r="B47" s="48"/>
      <c r="G47" s="48"/>
      <c r="I47" s="49"/>
      <c r="J47" s="48"/>
      <c r="K47" s="48"/>
      <c r="L47" s="48"/>
      <c r="Q47" s="48"/>
      <c r="R47" s="51"/>
    </row>
    <row r="48" spans="1:18" ht="15.75" customHeight="1" x14ac:dyDescent="0.25">
      <c r="A48" s="48"/>
      <c r="B48" s="48"/>
      <c r="G48" s="48"/>
      <c r="I48" s="49"/>
      <c r="J48" s="48"/>
      <c r="K48" s="48"/>
      <c r="L48" s="48"/>
      <c r="Q48" s="48"/>
      <c r="R48" s="51"/>
    </row>
    <row r="49" spans="1:18" ht="15.75" customHeight="1" x14ac:dyDescent="0.25">
      <c r="A49" s="48"/>
      <c r="B49" s="48"/>
      <c r="G49" s="48"/>
      <c r="I49" s="49"/>
      <c r="J49" s="48"/>
      <c r="K49" s="48"/>
      <c r="L49" s="48"/>
      <c r="Q49" s="48"/>
      <c r="R49" s="51"/>
    </row>
    <row r="50" spans="1:18" ht="15.75" customHeight="1" x14ac:dyDescent="0.25">
      <c r="A50" s="48"/>
      <c r="B50" s="48"/>
      <c r="G50" s="48"/>
      <c r="I50" s="49"/>
      <c r="J50" s="48"/>
      <c r="K50" s="48"/>
      <c r="L50" s="48"/>
      <c r="Q50" s="48"/>
      <c r="R50" s="51"/>
    </row>
    <row r="51" spans="1:18" ht="15.75" customHeight="1" x14ac:dyDescent="0.25">
      <c r="A51" s="48"/>
      <c r="B51" s="48"/>
      <c r="G51" s="48"/>
      <c r="I51" s="49"/>
      <c r="J51" s="48"/>
      <c r="K51" s="48"/>
      <c r="L51" s="48"/>
      <c r="Q51" s="48"/>
      <c r="R51" s="51"/>
    </row>
    <row r="52" spans="1:18" ht="15.75" customHeight="1" x14ac:dyDescent="0.25">
      <c r="A52" s="48"/>
      <c r="B52" s="48"/>
      <c r="G52" s="48"/>
      <c r="I52" s="49"/>
      <c r="J52" s="48"/>
      <c r="K52" s="48"/>
      <c r="L52" s="48"/>
      <c r="Q52" s="48"/>
      <c r="R52" s="51"/>
    </row>
    <row r="53" spans="1:18" ht="15.75" customHeight="1" x14ac:dyDescent="0.25">
      <c r="A53" s="48"/>
      <c r="B53" s="48"/>
      <c r="G53" s="48"/>
      <c r="I53" s="49"/>
      <c r="J53" s="48"/>
      <c r="K53" s="48"/>
      <c r="L53" s="48"/>
      <c r="Q53" s="48"/>
      <c r="R53" s="51"/>
    </row>
    <row r="54" spans="1:18" ht="15.75" customHeight="1" x14ac:dyDescent="0.25">
      <c r="A54" s="48"/>
      <c r="B54" s="48"/>
      <c r="G54" s="48"/>
      <c r="I54" s="49"/>
      <c r="J54" s="48"/>
      <c r="K54" s="48"/>
      <c r="L54" s="48"/>
      <c r="Q54" s="48"/>
      <c r="R54" s="51"/>
    </row>
    <row r="55" spans="1:18" ht="15.75" customHeight="1" x14ac:dyDescent="0.25">
      <c r="A55" s="48"/>
      <c r="B55" s="48"/>
      <c r="G55" s="48"/>
      <c r="I55" s="49"/>
      <c r="J55" s="48"/>
      <c r="K55" s="48"/>
      <c r="L55" s="48"/>
      <c r="Q55" s="48"/>
      <c r="R55" s="51"/>
    </row>
    <row r="56" spans="1:18" ht="15.75" customHeight="1" x14ac:dyDescent="0.25">
      <c r="A56" s="48"/>
      <c r="B56" s="48"/>
      <c r="G56" s="48"/>
      <c r="I56" s="49"/>
      <c r="J56" s="48"/>
      <c r="K56" s="48"/>
      <c r="L56" s="48"/>
      <c r="Q56" s="48"/>
      <c r="R56" s="51"/>
    </row>
    <row r="57" spans="1:18" ht="15.75" customHeight="1" x14ac:dyDescent="0.25">
      <c r="A57" s="48"/>
      <c r="B57" s="48"/>
      <c r="G57" s="48"/>
      <c r="I57" s="49"/>
      <c r="J57" s="48"/>
      <c r="K57" s="48"/>
      <c r="L57" s="48"/>
      <c r="Q57" s="48"/>
      <c r="R57" s="51"/>
    </row>
    <row r="58" spans="1:18" ht="15.75" customHeight="1" x14ac:dyDescent="0.25">
      <c r="A58" s="48"/>
      <c r="B58" s="48"/>
      <c r="G58" s="48"/>
      <c r="I58" s="49"/>
      <c r="J58" s="48"/>
      <c r="K58" s="48"/>
      <c r="L58" s="48"/>
      <c r="Q58" s="48"/>
      <c r="R58" s="51"/>
    </row>
    <row r="59" spans="1:18" ht="15.75" customHeight="1" x14ac:dyDescent="0.25">
      <c r="A59" s="48"/>
      <c r="B59" s="48"/>
      <c r="G59" s="48"/>
      <c r="I59" s="49"/>
      <c r="J59" s="48"/>
      <c r="K59" s="48"/>
      <c r="L59" s="48"/>
      <c r="Q59" s="48"/>
      <c r="R59" s="51"/>
    </row>
    <row r="60" spans="1:18" ht="15.75" customHeight="1" x14ac:dyDescent="0.25">
      <c r="A60" s="48"/>
      <c r="B60" s="48"/>
      <c r="G60" s="48"/>
      <c r="I60" s="49"/>
      <c r="J60" s="48"/>
      <c r="K60" s="48"/>
      <c r="L60" s="48"/>
      <c r="Q60" s="48"/>
      <c r="R60" s="51"/>
    </row>
    <row r="61" spans="1:18" ht="15.75" customHeight="1" x14ac:dyDescent="0.25">
      <c r="A61" s="48"/>
      <c r="B61" s="48"/>
      <c r="G61" s="48"/>
      <c r="I61" s="49"/>
      <c r="J61" s="48"/>
      <c r="K61" s="48"/>
      <c r="L61" s="48"/>
      <c r="Q61" s="48"/>
      <c r="R61" s="51"/>
    </row>
    <row r="62" spans="1:18" ht="15.75" customHeight="1" x14ac:dyDescent="0.25">
      <c r="A62" s="48"/>
      <c r="B62" s="48"/>
      <c r="G62" s="48"/>
      <c r="I62" s="49"/>
      <c r="J62" s="48"/>
      <c r="K62" s="48"/>
      <c r="L62" s="48"/>
      <c r="Q62" s="48"/>
      <c r="R62" s="51"/>
    </row>
    <row r="63" spans="1:18" ht="15.75" customHeight="1" x14ac:dyDescent="0.25">
      <c r="A63" s="48"/>
      <c r="B63" s="48"/>
      <c r="G63" s="48"/>
      <c r="I63" s="49"/>
      <c r="J63" s="48"/>
      <c r="K63" s="48"/>
      <c r="L63" s="48"/>
      <c r="Q63" s="48"/>
      <c r="R63" s="51"/>
    </row>
    <row r="64" spans="1:18" ht="15.75" customHeight="1" x14ac:dyDescent="0.25">
      <c r="A64" s="48"/>
      <c r="B64" s="48"/>
      <c r="G64" s="48"/>
      <c r="I64" s="49"/>
      <c r="J64" s="48"/>
      <c r="K64" s="48"/>
      <c r="L64" s="48"/>
      <c r="Q64" s="48"/>
      <c r="R64" s="51"/>
    </row>
    <row r="65" spans="1:18" ht="15.75" customHeight="1" x14ac:dyDescent="0.25">
      <c r="A65" s="48"/>
      <c r="B65" s="48"/>
      <c r="G65" s="48"/>
      <c r="I65" s="49"/>
      <c r="J65" s="48"/>
      <c r="K65" s="48"/>
      <c r="L65" s="48"/>
      <c r="Q65" s="48"/>
      <c r="R65" s="51"/>
    </row>
    <row r="66" spans="1:18" ht="15.75" customHeight="1" x14ac:dyDescent="0.25">
      <c r="A66" s="48"/>
      <c r="B66" s="48"/>
      <c r="G66" s="48"/>
      <c r="I66" s="49"/>
      <c r="J66" s="48"/>
      <c r="K66" s="48"/>
      <c r="L66" s="48"/>
      <c r="Q66" s="48"/>
      <c r="R66" s="51"/>
    </row>
    <row r="67" spans="1:18" ht="15.75" customHeight="1" x14ac:dyDescent="0.25">
      <c r="A67" s="48"/>
      <c r="B67" s="48"/>
      <c r="G67" s="48"/>
      <c r="I67" s="49"/>
      <c r="J67" s="48"/>
      <c r="K67" s="48"/>
      <c r="L67" s="48"/>
      <c r="Q67" s="48"/>
      <c r="R67" s="51"/>
    </row>
    <row r="68" spans="1:18" ht="15.75" customHeight="1" x14ac:dyDescent="0.25">
      <c r="A68" s="48"/>
      <c r="B68" s="48"/>
      <c r="G68" s="48"/>
      <c r="I68" s="49"/>
      <c r="J68" s="48"/>
      <c r="K68" s="48"/>
      <c r="L68" s="48"/>
      <c r="Q68" s="48"/>
      <c r="R68" s="51"/>
    </row>
    <row r="69" spans="1:18" ht="15.75" customHeight="1" x14ac:dyDescent="0.25">
      <c r="A69" s="48"/>
      <c r="B69" s="48"/>
      <c r="G69" s="48"/>
      <c r="I69" s="49"/>
      <c r="J69" s="48"/>
      <c r="K69" s="48"/>
      <c r="L69" s="48"/>
      <c r="Q69" s="48"/>
      <c r="R69" s="51"/>
    </row>
    <row r="70" spans="1:18" ht="15.75" customHeight="1" x14ac:dyDescent="0.25">
      <c r="A70" s="48"/>
      <c r="B70" s="48"/>
      <c r="G70" s="48"/>
      <c r="I70" s="49"/>
      <c r="J70" s="48"/>
      <c r="K70" s="48"/>
      <c r="L70" s="48"/>
      <c r="Q70" s="48"/>
      <c r="R70" s="51"/>
    </row>
    <row r="71" spans="1:18" ht="15.75" customHeight="1" x14ac:dyDescent="0.25">
      <c r="A71" s="48"/>
      <c r="B71" s="48"/>
      <c r="G71" s="48"/>
      <c r="I71" s="49"/>
      <c r="J71" s="48"/>
      <c r="K71" s="48"/>
      <c r="L71" s="48"/>
      <c r="Q71" s="48"/>
      <c r="R71" s="51"/>
    </row>
    <row r="72" spans="1:18" ht="15.75" customHeight="1" x14ac:dyDescent="0.25">
      <c r="A72" s="48"/>
      <c r="B72" s="48"/>
      <c r="G72" s="48"/>
      <c r="I72" s="49"/>
      <c r="J72" s="48"/>
      <c r="K72" s="48"/>
      <c r="L72" s="48"/>
      <c r="Q72" s="48"/>
      <c r="R72" s="51"/>
    </row>
    <row r="73" spans="1:18" ht="15.75" customHeight="1" x14ac:dyDescent="0.25">
      <c r="A73" s="48"/>
      <c r="B73" s="48"/>
      <c r="G73" s="48"/>
      <c r="I73" s="49"/>
      <c r="J73" s="48"/>
      <c r="K73" s="48"/>
      <c r="L73" s="48"/>
      <c r="Q73" s="48"/>
      <c r="R73" s="51"/>
    </row>
    <row r="74" spans="1:18" ht="15.75" customHeight="1" x14ac:dyDescent="0.25">
      <c r="A74" s="48"/>
      <c r="B74" s="48"/>
      <c r="G74" s="48"/>
      <c r="I74" s="49"/>
      <c r="J74" s="48"/>
      <c r="K74" s="48"/>
      <c r="L74" s="48"/>
      <c r="Q74" s="48"/>
      <c r="R74" s="51"/>
    </row>
    <row r="75" spans="1:18" ht="15.75" customHeight="1" x14ac:dyDescent="0.25">
      <c r="A75" s="48"/>
      <c r="B75" s="48"/>
      <c r="G75" s="48"/>
      <c r="I75" s="49"/>
      <c r="J75" s="48"/>
      <c r="K75" s="48"/>
      <c r="L75" s="48"/>
      <c r="Q75" s="48"/>
      <c r="R75" s="51"/>
    </row>
    <row r="76" spans="1:18" ht="15.75" customHeight="1" x14ac:dyDescent="0.25">
      <c r="A76" s="48"/>
      <c r="B76" s="48"/>
      <c r="G76" s="48"/>
      <c r="I76" s="49"/>
      <c r="J76" s="48"/>
      <c r="K76" s="48"/>
      <c r="L76" s="48"/>
      <c r="Q76" s="48"/>
      <c r="R76" s="51"/>
    </row>
    <row r="77" spans="1:18" ht="15.75" customHeight="1" x14ac:dyDescent="0.25">
      <c r="A77" s="48"/>
      <c r="B77" s="48"/>
      <c r="G77" s="48"/>
      <c r="I77" s="49"/>
      <c r="J77" s="48"/>
      <c r="K77" s="48"/>
      <c r="L77" s="48"/>
      <c r="Q77" s="48"/>
      <c r="R77" s="51"/>
    </row>
    <row r="78" spans="1:18" ht="15.75" customHeight="1" x14ac:dyDescent="0.25">
      <c r="A78" s="48"/>
      <c r="B78" s="48"/>
      <c r="G78" s="48"/>
      <c r="I78" s="49"/>
      <c r="J78" s="48"/>
      <c r="K78" s="48"/>
      <c r="L78" s="48"/>
      <c r="Q78" s="48"/>
      <c r="R78" s="51"/>
    </row>
    <row r="79" spans="1:18" ht="15.75" customHeight="1" x14ac:dyDescent="0.25">
      <c r="A79" s="48"/>
      <c r="B79" s="48"/>
      <c r="G79" s="48"/>
      <c r="I79" s="49"/>
      <c r="J79" s="48"/>
      <c r="K79" s="48"/>
      <c r="L79" s="48"/>
      <c r="Q79" s="48"/>
      <c r="R79" s="51"/>
    </row>
    <row r="80" spans="1:18" ht="15.75" customHeight="1" x14ac:dyDescent="0.25">
      <c r="A80" s="48"/>
      <c r="B80" s="48"/>
      <c r="G80" s="48"/>
      <c r="I80" s="49"/>
      <c r="J80" s="48"/>
      <c r="K80" s="48"/>
      <c r="L80" s="48"/>
      <c r="Q80" s="48"/>
      <c r="R80" s="51"/>
    </row>
    <row r="81" spans="1:18" ht="15.75" customHeight="1" x14ac:dyDescent="0.25">
      <c r="A81" s="48"/>
      <c r="B81" s="48"/>
      <c r="G81" s="48"/>
      <c r="I81" s="49"/>
      <c r="J81" s="48"/>
      <c r="K81" s="48"/>
      <c r="L81" s="48"/>
      <c r="Q81" s="48"/>
      <c r="R81" s="51"/>
    </row>
    <row r="82" spans="1:18" ht="15.75" customHeight="1" x14ac:dyDescent="0.25">
      <c r="A82" s="48"/>
      <c r="B82" s="48"/>
      <c r="G82" s="48"/>
      <c r="I82" s="49"/>
      <c r="J82" s="48"/>
      <c r="K82" s="48"/>
      <c r="L82" s="48"/>
      <c r="Q82" s="48"/>
      <c r="R82" s="51"/>
    </row>
    <row r="83" spans="1:18" ht="15.75" customHeight="1" x14ac:dyDescent="0.25">
      <c r="A83" s="48"/>
      <c r="B83" s="48"/>
      <c r="G83" s="48"/>
      <c r="I83" s="49"/>
      <c r="J83" s="48"/>
      <c r="K83" s="48"/>
      <c r="L83" s="48"/>
      <c r="Q83" s="48"/>
      <c r="R83" s="51"/>
    </row>
    <row r="84" spans="1:18" ht="15.75" customHeight="1" x14ac:dyDescent="0.25">
      <c r="A84" s="48"/>
      <c r="B84" s="48"/>
      <c r="G84" s="48"/>
      <c r="I84" s="49"/>
      <c r="J84" s="48"/>
      <c r="K84" s="48"/>
      <c r="L84" s="48"/>
      <c r="Q84" s="48"/>
      <c r="R84" s="51"/>
    </row>
    <row r="85" spans="1:18" ht="15.75" customHeight="1" x14ac:dyDescent="0.25">
      <c r="A85" s="48"/>
      <c r="B85" s="48"/>
      <c r="G85" s="48"/>
      <c r="I85" s="49"/>
      <c r="J85" s="48"/>
      <c r="K85" s="48"/>
      <c r="L85" s="48"/>
      <c r="Q85" s="48"/>
      <c r="R85" s="51"/>
    </row>
    <row r="86" spans="1:18" ht="15.75" customHeight="1" x14ac:dyDescent="0.25">
      <c r="A86" s="48"/>
      <c r="B86" s="48"/>
      <c r="G86" s="48"/>
      <c r="I86" s="49"/>
      <c r="J86" s="48"/>
      <c r="K86" s="48"/>
      <c r="L86" s="48"/>
      <c r="Q86" s="48"/>
      <c r="R86" s="51"/>
    </row>
    <row r="87" spans="1:18" ht="15.75" customHeight="1" x14ac:dyDescent="0.25">
      <c r="A87" s="48"/>
      <c r="B87" s="48"/>
      <c r="G87" s="48"/>
      <c r="I87" s="49"/>
      <c r="J87" s="48"/>
      <c r="K87" s="48"/>
      <c r="L87" s="48"/>
      <c r="Q87" s="48"/>
      <c r="R87" s="51"/>
    </row>
    <row r="88" spans="1:18" ht="15.75" customHeight="1" x14ac:dyDescent="0.25">
      <c r="A88" s="48"/>
      <c r="B88" s="48"/>
      <c r="G88" s="48"/>
      <c r="I88" s="49"/>
      <c r="J88" s="48"/>
      <c r="K88" s="48"/>
      <c r="L88" s="48"/>
      <c r="Q88" s="48"/>
      <c r="R88" s="51"/>
    </row>
    <row r="89" spans="1:18" ht="15.75" customHeight="1" x14ac:dyDescent="0.25">
      <c r="A89" s="48"/>
      <c r="B89" s="48"/>
      <c r="G89" s="48"/>
      <c r="I89" s="49"/>
      <c r="J89" s="48"/>
      <c r="K89" s="48"/>
      <c r="L89" s="48"/>
      <c r="Q89" s="48"/>
      <c r="R89" s="51"/>
    </row>
    <row r="90" spans="1:18" ht="15.75" customHeight="1" x14ac:dyDescent="0.25">
      <c r="A90" s="48"/>
      <c r="B90" s="48"/>
      <c r="G90" s="48"/>
      <c r="I90" s="49"/>
      <c r="J90" s="48"/>
      <c r="K90" s="48"/>
      <c r="L90" s="48"/>
      <c r="Q90" s="48"/>
      <c r="R90" s="51"/>
    </row>
    <row r="91" spans="1:18" ht="15.75" customHeight="1" x14ac:dyDescent="0.25">
      <c r="A91" s="48"/>
      <c r="B91" s="48"/>
      <c r="G91" s="48"/>
      <c r="I91" s="49"/>
      <c r="J91" s="48"/>
      <c r="K91" s="48"/>
      <c r="L91" s="48"/>
      <c r="Q91" s="48"/>
      <c r="R91" s="51"/>
    </row>
    <row r="92" spans="1:18" ht="15.75" customHeight="1" x14ac:dyDescent="0.25">
      <c r="A92" s="48"/>
      <c r="B92" s="48"/>
      <c r="G92" s="48"/>
      <c r="I92" s="49"/>
      <c r="J92" s="48"/>
      <c r="K92" s="48"/>
      <c r="L92" s="48"/>
      <c r="Q92" s="48"/>
      <c r="R92" s="51"/>
    </row>
    <row r="93" spans="1:18" ht="15.75" customHeight="1" x14ac:dyDescent="0.25">
      <c r="A93" s="48"/>
      <c r="B93" s="48"/>
      <c r="G93" s="48"/>
      <c r="I93" s="49"/>
      <c r="J93" s="48"/>
      <c r="K93" s="48"/>
      <c r="L93" s="48"/>
      <c r="Q93" s="48"/>
      <c r="R93" s="51"/>
    </row>
    <row r="94" spans="1:18" ht="15.75" customHeight="1" x14ac:dyDescent="0.25">
      <c r="A94" s="48"/>
      <c r="B94" s="48"/>
      <c r="G94" s="48"/>
      <c r="I94" s="49"/>
      <c r="J94" s="48"/>
      <c r="K94" s="48"/>
      <c r="L94" s="48"/>
      <c r="Q94" s="48"/>
      <c r="R94" s="51"/>
    </row>
    <row r="95" spans="1:18" ht="15.75" customHeight="1" x14ac:dyDescent="0.25">
      <c r="A95" s="48"/>
      <c r="B95" s="48"/>
      <c r="G95" s="48"/>
      <c r="I95" s="49"/>
      <c r="J95" s="48"/>
      <c r="K95" s="48"/>
      <c r="L95" s="48"/>
      <c r="Q95" s="48"/>
      <c r="R95" s="51"/>
    </row>
    <row r="96" spans="1:18" ht="15.75" customHeight="1" x14ac:dyDescent="0.25">
      <c r="A96" s="48"/>
      <c r="B96" s="48"/>
      <c r="G96" s="48"/>
      <c r="I96" s="49"/>
      <c r="J96" s="48"/>
      <c r="K96" s="48"/>
      <c r="L96" s="48"/>
      <c r="Q96" s="48"/>
      <c r="R96" s="51"/>
    </row>
    <row r="97" spans="1:18" ht="15.75" customHeight="1" x14ac:dyDescent="0.25">
      <c r="A97" s="48"/>
      <c r="B97" s="48"/>
      <c r="G97" s="48"/>
      <c r="I97" s="49"/>
      <c r="J97" s="48"/>
      <c r="K97" s="48"/>
      <c r="L97" s="48"/>
      <c r="Q97" s="48"/>
      <c r="R97" s="51"/>
    </row>
    <row r="98" spans="1:18" ht="15.75" customHeight="1" x14ac:dyDescent="0.25">
      <c r="A98" s="48"/>
      <c r="B98" s="48"/>
      <c r="G98" s="48"/>
      <c r="I98" s="49"/>
      <c r="J98" s="48"/>
      <c r="K98" s="48"/>
      <c r="L98" s="48"/>
      <c r="Q98" s="48"/>
      <c r="R98" s="51"/>
    </row>
    <row r="99" spans="1:18" ht="15.75" customHeight="1" x14ac:dyDescent="0.25">
      <c r="A99" s="48"/>
      <c r="B99" s="48"/>
      <c r="G99" s="48"/>
      <c r="I99" s="49"/>
      <c r="J99" s="48"/>
      <c r="K99" s="48"/>
      <c r="L99" s="48"/>
      <c r="Q99" s="48"/>
      <c r="R99" s="51"/>
    </row>
    <row r="100" spans="1:18" ht="15.75" customHeight="1" x14ac:dyDescent="0.25">
      <c r="A100" s="48"/>
      <c r="B100" s="48"/>
      <c r="G100" s="48"/>
      <c r="I100" s="49"/>
      <c r="J100" s="48"/>
      <c r="K100" s="48"/>
      <c r="L100" s="48"/>
      <c r="Q100" s="48"/>
      <c r="R100" s="51"/>
    </row>
  </sheetData>
  <mergeCells count="2">
    <mergeCell ref="A1:S4"/>
    <mergeCell ref="A5:S6"/>
  </mergeCells>
  <pageMargins left="0.7" right="0.7" top="0.75" bottom="0.75" header="0" footer="0"/>
  <pageSetup orientation="landscape"/>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5E0B3"/>
  </sheetPr>
  <dimension ref="A1:T100"/>
  <sheetViews>
    <sheetView topLeftCell="B8" workbookViewId="0">
      <selection activeCell="D13" sqref="D13:F17"/>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20" x14ac:dyDescent="0.25">
      <c r="A1" s="304"/>
      <c r="B1" s="215"/>
      <c r="C1" s="215"/>
      <c r="D1" s="215"/>
      <c r="E1" s="215"/>
      <c r="F1" s="215"/>
      <c r="G1" s="215"/>
      <c r="H1" s="215"/>
      <c r="I1" s="215"/>
      <c r="J1" s="215"/>
      <c r="K1" s="215"/>
      <c r="L1" s="215"/>
      <c r="M1" s="215"/>
      <c r="N1" s="215"/>
      <c r="O1" s="215"/>
      <c r="P1" s="215"/>
      <c r="Q1" s="215"/>
      <c r="R1" s="215"/>
      <c r="S1" s="215"/>
    </row>
    <row r="2" spans="1:20" ht="15" customHeight="1" x14ac:dyDescent="0.25">
      <c r="A2" s="215"/>
      <c r="B2" s="215"/>
      <c r="C2" s="215"/>
      <c r="D2" s="215"/>
      <c r="E2" s="215"/>
      <c r="F2" s="215"/>
      <c r="G2" s="215"/>
      <c r="H2" s="215"/>
      <c r="I2" s="215"/>
      <c r="J2" s="215"/>
      <c r="K2" s="215"/>
      <c r="L2" s="215"/>
      <c r="M2" s="215"/>
      <c r="N2" s="215"/>
      <c r="O2" s="215"/>
      <c r="P2" s="215"/>
      <c r="Q2" s="215"/>
      <c r="R2" s="215"/>
      <c r="S2" s="215"/>
    </row>
    <row r="3" spans="1:20" ht="15" customHeight="1" x14ac:dyDescent="0.25">
      <c r="A3" s="215"/>
      <c r="B3" s="215"/>
      <c r="C3" s="215"/>
      <c r="D3" s="215"/>
      <c r="E3" s="215"/>
      <c r="F3" s="215"/>
      <c r="G3" s="215"/>
      <c r="H3" s="215"/>
      <c r="I3" s="215"/>
      <c r="J3" s="215"/>
      <c r="K3" s="215"/>
      <c r="L3" s="215"/>
      <c r="M3" s="215"/>
      <c r="N3" s="215"/>
      <c r="O3" s="215"/>
      <c r="P3" s="215"/>
      <c r="Q3" s="215"/>
      <c r="R3" s="215"/>
      <c r="S3" s="215"/>
    </row>
    <row r="4" spans="1:20" ht="15" customHeight="1" x14ac:dyDescent="0.25">
      <c r="A4" s="215"/>
      <c r="B4" s="215"/>
      <c r="C4" s="215"/>
      <c r="D4" s="215"/>
      <c r="E4" s="215"/>
      <c r="F4" s="215"/>
      <c r="G4" s="215"/>
      <c r="H4" s="215"/>
      <c r="I4" s="215"/>
      <c r="J4" s="215"/>
      <c r="K4" s="215"/>
      <c r="L4" s="215"/>
      <c r="M4" s="215"/>
      <c r="N4" s="215"/>
      <c r="O4" s="215"/>
      <c r="P4" s="215"/>
      <c r="Q4" s="215"/>
      <c r="R4" s="215"/>
      <c r="S4" s="215"/>
    </row>
    <row r="5" spans="1:20" x14ac:dyDescent="0.25">
      <c r="A5" s="303" t="s">
        <v>0</v>
      </c>
      <c r="B5" s="217"/>
      <c r="C5" s="217"/>
      <c r="D5" s="217"/>
      <c r="E5" s="217"/>
      <c r="F5" s="217"/>
      <c r="G5" s="217"/>
      <c r="H5" s="217"/>
      <c r="I5" s="217"/>
      <c r="J5" s="217"/>
      <c r="K5" s="217"/>
      <c r="L5" s="217"/>
      <c r="M5" s="217"/>
      <c r="N5" s="217"/>
      <c r="O5" s="217"/>
      <c r="P5" s="217"/>
      <c r="Q5" s="217"/>
      <c r="R5" s="217"/>
      <c r="S5" s="217"/>
    </row>
    <row r="6" spans="1:20" x14ac:dyDescent="0.25">
      <c r="A6" s="218"/>
      <c r="B6" s="219"/>
      <c r="C6" s="219"/>
      <c r="D6" s="219"/>
      <c r="E6" s="219"/>
      <c r="F6" s="219"/>
      <c r="G6" s="219"/>
      <c r="H6" s="219"/>
      <c r="I6" s="219"/>
      <c r="J6" s="219"/>
      <c r="K6" s="219"/>
      <c r="L6" s="219"/>
      <c r="M6" s="219"/>
      <c r="N6" s="219"/>
      <c r="O6" s="219"/>
      <c r="P6" s="219"/>
      <c r="Q6" s="219"/>
      <c r="R6" s="219"/>
      <c r="S6" s="219"/>
    </row>
    <row r="7" spans="1:20"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20" ht="45" x14ac:dyDescent="0.25">
      <c r="A8" s="8" t="s">
        <v>247</v>
      </c>
      <c r="B8" s="8" t="s">
        <v>326</v>
      </c>
      <c r="C8" s="8" t="s">
        <v>432</v>
      </c>
      <c r="D8" s="8" t="s">
        <v>82</v>
      </c>
      <c r="E8" s="8" t="s">
        <v>83</v>
      </c>
      <c r="F8" s="8" t="s">
        <v>433</v>
      </c>
      <c r="G8" s="8"/>
      <c r="H8" s="8" t="s">
        <v>434</v>
      </c>
      <c r="I8" s="8" t="s">
        <v>435</v>
      </c>
      <c r="J8" s="8" t="s">
        <v>29</v>
      </c>
      <c r="K8" s="8">
        <v>3060</v>
      </c>
      <c r="L8" s="8" t="s">
        <v>436</v>
      </c>
      <c r="M8" s="84">
        <v>7000000000</v>
      </c>
      <c r="N8" s="8" t="s">
        <v>437</v>
      </c>
      <c r="O8" s="8" t="s">
        <v>438</v>
      </c>
      <c r="P8" s="200">
        <v>2019003050066</v>
      </c>
      <c r="Q8" s="156" t="s">
        <v>542</v>
      </c>
      <c r="R8" s="9" t="s">
        <v>439</v>
      </c>
      <c r="S8" s="8" t="s">
        <v>440</v>
      </c>
      <c r="T8" s="180"/>
    </row>
    <row r="9" spans="1:20" ht="60" x14ac:dyDescent="0.25">
      <c r="A9" s="8" t="s">
        <v>247</v>
      </c>
      <c r="B9" s="8" t="s">
        <v>441</v>
      </c>
      <c r="C9" s="8" t="s">
        <v>432</v>
      </c>
      <c r="D9" s="8" t="s">
        <v>82</v>
      </c>
      <c r="E9" s="8" t="s">
        <v>83</v>
      </c>
      <c r="F9" s="8" t="s">
        <v>433</v>
      </c>
      <c r="G9" s="8"/>
      <c r="H9" s="8" t="s">
        <v>434</v>
      </c>
      <c r="I9" s="8" t="s">
        <v>442</v>
      </c>
      <c r="J9" s="8" t="s">
        <v>29</v>
      </c>
      <c r="K9" s="8">
        <v>19864</v>
      </c>
      <c r="L9" s="8" t="s">
        <v>436</v>
      </c>
      <c r="M9" s="87">
        <v>180659661197</v>
      </c>
      <c r="N9" s="8" t="s">
        <v>437</v>
      </c>
      <c r="O9" s="8" t="s">
        <v>443</v>
      </c>
      <c r="P9" s="200">
        <v>2019003050090</v>
      </c>
      <c r="Q9" s="156" t="s">
        <v>541</v>
      </c>
      <c r="R9" s="8" t="s">
        <v>444</v>
      </c>
      <c r="S9" s="8" t="s">
        <v>445</v>
      </c>
    </row>
    <row r="10" spans="1:20" ht="60" x14ac:dyDescent="0.25">
      <c r="A10" s="8" t="s">
        <v>247</v>
      </c>
      <c r="B10" s="8" t="s">
        <v>441</v>
      </c>
      <c r="C10" s="8" t="s">
        <v>432</v>
      </c>
      <c r="D10" s="8" t="s">
        <v>82</v>
      </c>
      <c r="E10" s="8" t="s">
        <v>83</v>
      </c>
      <c r="F10" s="8" t="s">
        <v>433</v>
      </c>
      <c r="G10" s="8"/>
      <c r="H10" s="8" t="s">
        <v>434</v>
      </c>
      <c r="I10" s="8" t="s">
        <v>442</v>
      </c>
      <c r="J10" s="8" t="s">
        <v>29</v>
      </c>
      <c r="K10" s="8">
        <v>595</v>
      </c>
      <c r="L10" s="156" t="s">
        <v>436</v>
      </c>
      <c r="M10" s="87">
        <v>223852285008</v>
      </c>
      <c r="N10" s="8" t="s">
        <v>437</v>
      </c>
      <c r="O10" s="8" t="s">
        <v>438</v>
      </c>
      <c r="P10" s="200">
        <v>2019003050089</v>
      </c>
      <c r="Q10" s="156" t="s">
        <v>540</v>
      </c>
      <c r="R10" s="8" t="s">
        <v>446</v>
      </c>
      <c r="S10" s="8" t="s">
        <v>447</v>
      </c>
    </row>
    <row r="11" spans="1:20" ht="60" x14ac:dyDescent="0.25">
      <c r="A11" s="8" t="s">
        <v>247</v>
      </c>
      <c r="B11" s="8" t="s">
        <v>441</v>
      </c>
      <c r="C11" s="8" t="s">
        <v>432</v>
      </c>
      <c r="D11" s="8" t="s">
        <v>82</v>
      </c>
      <c r="E11" s="8" t="s">
        <v>83</v>
      </c>
      <c r="F11" s="8" t="s">
        <v>433</v>
      </c>
      <c r="G11" s="8"/>
      <c r="H11" s="8" t="s">
        <v>434</v>
      </c>
      <c r="I11" s="8" t="s">
        <v>442</v>
      </c>
      <c r="J11" s="8" t="s">
        <v>29</v>
      </c>
      <c r="K11" s="8">
        <v>950</v>
      </c>
      <c r="L11" s="8" t="s">
        <v>448</v>
      </c>
      <c r="M11" s="87">
        <v>7273449749</v>
      </c>
      <c r="N11" s="8" t="s">
        <v>437</v>
      </c>
      <c r="O11" s="8" t="s">
        <v>438</v>
      </c>
      <c r="P11" s="200">
        <v>2019003050098</v>
      </c>
      <c r="Q11" s="156" t="s">
        <v>539</v>
      </c>
      <c r="R11" s="8" t="s">
        <v>449</v>
      </c>
      <c r="S11" s="8" t="s">
        <v>450</v>
      </c>
    </row>
    <row r="12" spans="1:20" x14ac:dyDescent="0.25">
      <c r="A12" s="92"/>
      <c r="B12" s="92"/>
      <c r="C12" s="92"/>
      <c r="D12" s="92"/>
      <c r="E12" s="92"/>
      <c r="F12" s="92"/>
      <c r="G12" s="92"/>
      <c r="H12" s="92"/>
      <c r="I12" s="92"/>
      <c r="J12" s="92"/>
      <c r="K12" s="92"/>
      <c r="L12" s="92"/>
      <c r="M12" s="92"/>
      <c r="N12" s="92"/>
      <c r="O12" s="92"/>
      <c r="P12" s="92"/>
      <c r="Q12" s="92"/>
      <c r="R12" s="92"/>
      <c r="S12" s="92"/>
    </row>
    <row r="13" spans="1:20" x14ac:dyDescent="0.25">
      <c r="A13" s="92"/>
      <c r="B13" s="92"/>
      <c r="C13" s="92"/>
      <c r="G13" s="92"/>
      <c r="H13" s="92"/>
      <c r="I13" s="92"/>
      <c r="J13" s="92"/>
      <c r="K13" s="92"/>
      <c r="L13" s="92"/>
      <c r="M13" s="92"/>
      <c r="N13" s="92"/>
      <c r="O13" s="92"/>
      <c r="P13" s="92"/>
      <c r="Q13" s="92"/>
      <c r="R13" s="92"/>
      <c r="S13" s="92"/>
    </row>
    <row r="14" spans="1:20" x14ac:dyDescent="0.25">
      <c r="A14" s="92"/>
      <c r="B14" s="92"/>
      <c r="C14" s="92"/>
      <c r="G14" s="92"/>
      <c r="H14" s="92"/>
      <c r="I14" s="92"/>
      <c r="J14" s="92"/>
      <c r="K14" s="92"/>
      <c r="L14" s="92"/>
      <c r="M14" s="92"/>
      <c r="N14" s="92"/>
      <c r="O14" s="92"/>
      <c r="P14" s="92"/>
      <c r="Q14" s="92"/>
      <c r="R14" s="92"/>
      <c r="S14" s="92"/>
    </row>
    <row r="15" spans="1:20" x14ac:dyDescent="0.25">
      <c r="A15" s="92"/>
      <c r="B15" s="92"/>
      <c r="C15" s="92"/>
      <c r="G15" s="92"/>
      <c r="H15" s="92"/>
      <c r="I15" s="92"/>
      <c r="J15" s="92"/>
      <c r="K15" s="92"/>
      <c r="L15" s="92"/>
      <c r="M15" s="92"/>
      <c r="N15" s="92"/>
      <c r="O15" s="92"/>
      <c r="P15" s="92"/>
      <c r="Q15" s="92"/>
      <c r="R15" s="92"/>
      <c r="S15" s="92"/>
    </row>
    <row r="16" spans="1:20" x14ac:dyDescent="0.25">
      <c r="A16" s="92"/>
      <c r="B16" s="92"/>
      <c r="C16" s="92"/>
      <c r="G16" s="92"/>
      <c r="H16" s="92"/>
      <c r="I16" s="92"/>
      <c r="J16" s="92"/>
      <c r="K16" s="92"/>
      <c r="L16" s="92"/>
      <c r="M16" s="92"/>
      <c r="N16" s="92"/>
      <c r="O16" s="92"/>
      <c r="P16" s="92"/>
      <c r="Q16" s="92"/>
      <c r="R16" s="92"/>
      <c r="S16" s="92"/>
    </row>
    <row r="17" spans="1:19" x14ac:dyDescent="0.25">
      <c r="A17" s="92"/>
      <c r="B17" s="92"/>
      <c r="C17" s="92"/>
      <c r="G17" s="92"/>
      <c r="H17" s="92"/>
      <c r="I17" s="92"/>
      <c r="J17" s="92"/>
      <c r="K17" s="92"/>
      <c r="L17" s="92"/>
      <c r="M17" s="92"/>
      <c r="N17" s="92"/>
      <c r="O17" s="92"/>
      <c r="P17" s="92"/>
      <c r="Q17" s="92"/>
      <c r="R17" s="92"/>
      <c r="S17" s="92"/>
    </row>
    <row r="18" spans="1:19" x14ac:dyDescent="0.25">
      <c r="A18" s="92"/>
      <c r="B18" s="92"/>
      <c r="C18" s="92"/>
      <c r="D18" s="92"/>
      <c r="E18" s="92"/>
      <c r="F18" s="92"/>
      <c r="G18" s="92"/>
      <c r="H18" s="92"/>
      <c r="I18" s="92"/>
      <c r="J18" s="92"/>
      <c r="K18" s="92"/>
      <c r="L18" s="92"/>
      <c r="M18" s="92"/>
      <c r="N18" s="92"/>
      <c r="O18" s="92"/>
      <c r="P18" s="92"/>
      <c r="Q18" s="92"/>
      <c r="R18" s="92"/>
      <c r="S18" s="92"/>
    </row>
    <row r="19" spans="1:19" x14ac:dyDescent="0.25">
      <c r="A19" s="92"/>
      <c r="B19" s="92"/>
      <c r="C19" s="92"/>
      <c r="D19" s="92"/>
      <c r="E19" s="92"/>
      <c r="F19" s="92"/>
      <c r="G19" s="92"/>
      <c r="H19" s="92"/>
      <c r="I19" s="92"/>
      <c r="J19" s="92"/>
      <c r="K19" s="92"/>
      <c r="L19" s="92"/>
      <c r="M19" s="92"/>
      <c r="N19" s="92"/>
      <c r="O19" s="92"/>
      <c r="P19" s="92"/>
      <c r="Q19" s="92"/>
      <c r="R19" s="92"/>
      <c r="S19" s="92"/>
    </row>
    <row r="20" spans="1:19" x14ac:dyDescent="0.25">
      <c r="A20" s="92"/>
      <c r="B20" s="92"/>
      <c r="C20" s="92"/>
      <c r="D20" s="92"/>
      <c r="E20" s="92"/>
      <c r="F20" s="92"/>
      <c r="G20" s="92"/>
      <c r="H20" s="92"/>
      <c r="I20" s="92"/>
      <c r="J20" s="92"/>
      <c r="K20" s="92"/>
      <c r="L20" s="92"/>
      <c r="M20" s="92"/>
      <c r="N20" s="92"/>
      <c r="O20" s="92"/>
      <c r="P20" s="92"/>
      <c r="Q20" s="92"/>
      <c r="R20" s="92"/>
      <c r="S20" s="92"/>
    </row>
    <row r="21" spans="1:19" ht="15.75" customHeight="1" x14ac:dyDescent="0.25">
      <c r="A21" s="92"/>
      <c r="B21" s="92"/>
      <c r="C21" s="92"/>
      <c r="D21" s="92"/>
      <c r="E21" s="92"/>
      <c r="F21" s="92"/>
      <c r="G21" s="92"/>
      <c r="H21" s="92"/>
      <c r="I21" s="92"/>
      <c r="J21" s="92"/>
      <c r="K21" s="92"/>
      <c r="L21" s="92"/>
      <c r="M21" s="92"/>
      <c r="N21" s="92"/>
      <c r="O21" s="92"/>
      <c r="P21" s="92"/>
      <c r="Q21" s="92"/>
      <c r="R21" s="92"/>
      <c r="S21" s="92"/>
    </row>
    <row r="22" spans="1:19" ht="15.75" customHeight="1" x14ac:dyDescent="0.25">
      <c r="A22" s="92"/>
      <c r="B22" s="92"/>
      <c r="C22" s="92"/>
      <c r="D22" s="92"/>
      <c r="E22" s="92"/>
      <c r="F22" s="92"/>
      <c r="G22" s="92"/>
      <c r="H22" s="92"/>
      <c r="I22" s="92"/>
      <c r="J22" s="92"/>
      <c r="K22" s="92"/>
      <c r="L22" s="92"/>
      <c r="M22" s="92"/>
      <c r="N22" s="92"/>
      <c r="O22" s="92"/>
      <c r="P22" s="92"/>
      <c r="Q22" s="92"/>
      <c r="R22" s="92"/>
      <c r="S22" s="92"/>
    </row>
    <row r="23" spans="1:19" ht="15.75" customHeight="1" x14ac:dyDescent="0.25">
      <c r="A23" s="92"/>
      <c r="B23" s="92"/>
      <c r="C23" s="92"/>
      <c r="D23" s="92"/>
      <c r="E23" s="92"/>
      <c r="F23" s="92"/>
      <c r="G23" s="92"/>
      <c r="H23" s="92"/>
      <c r="I23" s="92"/>
      <c r="J23" s="92"/>
      <c r="K23" s="92"/>
      <c r="L23" s="92"/>
      <c r="M23" s="92"/>
      <c r="N23" s="92"/>
      <c r="O23" s="92"/>
      <c r="P23" s="92"/>
      <c r="Q23" s="92"/>
      <c r="R23" s="92"/>
      <c r="S23" s="92"/>
    </row>
    <row r="24" spans="1:19" ht="15.75" customHeight="1" x14ac:dyDescent="0.25">
      <c r="A24" s="92"/>
      <c r="B24" s="92"/>
      <c r="C24" s="92"/>
      <c r="D24" s="92"/>
      <c r="E24" s="92"/>
      <c r="F24" s="92"/>
      <c r="G24" s="92"/>
      <c r="H24" s="92"/>
      <c r="I24" s="92"/>
      <c r="J24" s="92"/>
      <c r="K24" s="92"/>
      <c r="L24" s="92"/>
      <c r="M24" s="92"/>
      <c r="N24" s="92"/>
      <c r="O24" s="92"/>
      <c r="P24" s="92"/>
      <c r="Q24" s="92"/>
      <c r="R24" s="92"/>
      <c r="S24" s="92"/>
    </row>
    <row r="25" spans="1:19" ht="15.75" customHeight="1" x14ac:dyDescent="0.25">
      <c r="A25" s="92"/>
      <c r="B25" s="92"/>
      <c r="C25" s="92"/>
      <c r="D25" s="92"/>
      <c r="E25" s="92"/>
      <c r="F25" s="92"/>
      <c r="G25" s="92"/>
      <c r="H25" s="92"/>
      <c r="I25" s="92"/>
      <c r="J25" s="92"/>
      <c r="K25" s="92"/>
      <c r="L25" s="92"/>
      <c r="M25" s="92"/>
      <c r="N25" s="92"/>
      <c r="O25" s="92"/>
      <c r="P25" s="92"/>
      <c r="Q25" s="92"/>
      <c r="R25" s="92"/>
      <c r="S25" s="92"/>
    </row>
    <row r="26" spans="1:19" ht="15.75" customHeight="1" x14ac:dyDescent="0.25">
      <c r="A26" s="92"/>
      <c r="B26" s="92"/>
      <c r="C26" s="92"/>
      <c r="D26" s="92"/>
      <c r="E26" s="92"/>
      <c r="F26" s="92"/>
      <c r="G26" s="92"/>
      <c r="H26" s="92"/>
      <c r="I26" s="92"/>
      <c r="J26" s="92"/>
      <c r="K26" s="92"/>
      <c r="L26" s="92"/>
      <c r="M26" s="92"/>
      <c r="N26" s="92"/>
      <c r="O26" s="92"/>
      <c r="P26" s="92"/>
      <c r="Q26" s="92"/>
      <c r="R26" s="92"/>
      <c r="S26" s="92"/>
    </row>
    <row r="27" spans="1:19" ht="15.75" customHeight="1" x14ac:dyDescent="0.25">
      <c r="A27" s="92"/>
      <c r="B27" s="92"/>
      <c r="C27" s="92"/>
      <c r="D27" s="92"/>
      <c r="E27" s="92"/>
      <c r="F27" s="92"/>
      <c r="G27" s="92"/>
      <c r="H27" s="92"/>
      <c r="I27" s="92"/>
      <c r="J27" s="92"/>
      <c r="K27" s="92"/>
      <c r="L27" s="92"/>
      <c r="M27" s="92"/>
      <c r="N27" s="92"/>
      <c r="O27" s="92"/>
      <c r="P27" s="92"/>
      <c r="Q27" s="92"/>
      <c r="R27" s="92"/>
      <c r="S27" s="92"/>
    </row>
    <row r="28" spans="1:19" ht="15.75" customHeight="1" x14ac:dyDescent="0.25">
      <c r="A28" s="92"/>
      <c r="B28" s="92"/>
      <c r="C28" s="92"/>
      <c r="D28" s="92"/>
      <c r="E28" s="92"/>
      <c r="F28" s="92"/>
      <c r="G28" s="92"/>
      <c r="H28" s="92"/>
      <c r="I28" s="92"/>
      <c r="J28" s="92"/>
      <c r="K28" s="92"/>
      <c r="L28" s="92"/>
      <c r="M28" s="92"/>
      <c r="N28" s="92"/>
      <c r="O28" s="92"/>
      <c r="P28" s="92"/>
      <c r="Q28" s="92"/>
      <c r="R28" s="92"/>
      <c r="S28" s="92"/>
    </row>
    <row r="29" spans="1:19" ht="15.75" customHeight="1" x14ac:dyDescent="0.25">
      <c r="A29" s="92"/>
      <c r="B29" s="92"/>
      <c r="C29" s="92"/>
      <c r="D29" s="92"/>
      <c r="E29" s="92"/>
      <c r="F29" s="92"/>
      <c r="G29" s="92"/>
      <c r="H29" s="92"/>
      <c r="I29" s="92"/>
      <c r="J29" s="92"/>
      <c r="K29" s="92"/>
      <c r="L29" s="92"/>
      <c r="M29" s="92"/>
      <c r="N29" s="92"/>
      <c r="O29" s="92"/>
      <c r="P29" s="92"/>
      <c r="Q29" s="92"/>
      <c r="R29" s="92"/>
      <c r="S29" s="92"/>
    </row>
    <row r="30" spans="1:19" ht="15.75" customHeight="1" x14ac:dyDescent="0.25">
      <c r="A30" s="92"/>
      <c r="B30" s="92"/>
      <c r="C30" s="92"/>
      <c r="D30" s="92"/>
      <c r="E30" s="92"/>
      <c r="F30" s="92"/>
      <c r="G30" s="92"/>
      <c r="H30" s="92"/>
      <c r="I30" s="92"/>
      <c r="J30" s="92"/>
      <c r="K30" s="92"/>
      <c r="L30" s="92"/>
      <c r="M30" s="92"/>
      <c r="N30" s="92"/>
      <c r="O30" s="92"/>
      <c r="P30" s="92"/>
      <c r="Q30" s="92"/>
      <c r="R30" s="92"/>
      <c r="S30" s="92"/>
    </row>
    <row r="31" spans="1:19" ht="15.75" customHeight="1" x14ac:dyDescent="0.25">
      <c r="A31" s="92"/>
      <c r="B31" s="92"/>
      <c r="C31" s="92"/>
      <c r="D31" s="92"/>
      <c r="E31" s="92"/>
      <c r="F31" s="92"/>
      <c r="G31" s="92"/>
      <c r="H31" s="92"/>
      <c r="I31" s="92"/>
      <c r="J31" s="92"/>
      <c r="K31" s="92"/>
      <c r="L31" s="92"/>
      <c r="M31" s="92"/>
      <c r="N31" s="92"/>
      <c r="O31" s="92"/>
      <c r="P31" s="92"/>
      <c r="Q31" s="92"/>
      <c r="R31" s="92"/>
      <c r="S31" s="92"/>
    </row>
    <row r="32" spans="1:19" ht="15.75" customHeight="1" x14ac:dyDescent="0.25">
      <c r="A32" s="92"/>
      <c r="B32" s="92"/>
      <c r="C32" s="92"/>
      <c r="D32" s="92"/>
      <c r="E32" s="92"/>
      <c r="F32" s="92"/>
      <c r="G32" s="92"/>
      <c r="H32" s="92"/>
      <c r="I32" s="92"/>
      <c r="J32" s="92"/>
      <c r="K32" s="92"/>
      <c r="L32" s="92"/>
      <c r="M32" s="92"/>
      <c r="N32" s="92"/>
      <c r="O32" s="92"/>
      <c r="P32" s="92"/>
      <c r="Q32" s="92"/>
      <c r="R32" s="92"/>
      <c r="S32" s="92"/>
    </row>
    <row r="33" spans="1:19" ht="15.75" customHeight="1" x14ac:dyDescent="0.25">
      <c r="A33" s="92"/>
      <c r="B33" s="92"/>
      <c r="C33" s="92"/>
      <c r="D33" s="92"/>
      <c r="E33" s="92"/>
      <c r="F33" s="92"/>
      <c r="G33" s="92"/>
      <c r="H33" s="92"/>
      <c r="I33" s="92"/>
      <c r="J33" s="92"/>
      <c r="K33" s="92"/>
      <c r="L33" s="92"/>
      <c r="M33" s="92"/>
      <c r="N33" s="92"/>
      <c r="O33" s="92"/>
      <c r="P33" s="92"/>
      <c r="Q33" s="92"/>
      <c r="R33" s="92"/>
      <c r="S33" s="92"/>
    </row>
    <row r="34" spans="1:19" ht="15.75" customHeight="1" x14ac:dyDescent="0.25">
      <c r="A34" s="92"/>
      <c r="B34" s="92"/>
      <c r="C34" s="92"/>
      <c r="D34" s="92"/>
      <c r="E34" s="92"/>
      <c r="F34" s="92"/>
      <c r="G34" s="92"/>
      <c r="H34" s="92"/>
      <c r="I34" s="92"/>
      <c r="J34" s="92"/>
      <c r="K34" s="92"/>
      <c r="L34" s="92"/>
      <c r="M34" s="92"/>
      <c r="N34" s="92"/>
      <c r="O34" s="92"/>
      <c r="P34" s="92"/>
      <c r="Q34" s="92"/>
      <c r="R34" s="92"/>
      <c r="S34" s="92"/>
    </row>
    <row r="35" spans="1:19" ht="15.75" customHeight="1" x14ac:dyDescent="0.25">
      <c r="A35" s="92"/>
      <c r="B35" s="92"/>
      <c r="C35" s="92"/>
      <c r="D35" s="92"/>
      <c r="E35" s="92"/>
      <c r="F35" s="92"/>
      <c r="G35" s="92"/>
      <c r="H35" s="92"/>
      <c r="I35" s="92"/>
      <c r="J35" s="92"/>
      <c r="K35" s="92"/>
      <c r="L35" s="92"/>
      <c r="M35" s="92"/>
      <c r="N35" s="92"/>
      <c r="O35" s="92"/>
      <c r="P35" s="92"/>
      <c r="Q35" s="92"/>
      <c r="R35" s="92"/>
      <c r="S35" s="92"/>
    </row>
    <row r="36" spans="1:19" ht="15.75" customHeight="1" x14ac:dyDescent="0.25">
      <c r="A36" s="92"/>
      <c r="B36" s="92"/>
      <c r="C36" s="92"/>
      <c r="D36" s="92"/>
      <c r="E36" s="92"/>
      <c r="F36" s="92"/>
      <c r="G36" s="92"/>
      <c r="H36" s="92"/>
      <c r="I36" s="92"/>
      <c r="J36" s="92"/>
      <c r="K36" s="92"/>
      <c r="L36" s="92"/>
      <c r="M36" s="92"/>
      <c r="N36" s="92"/>
      <c r="O36" s="92"/>
      <c r="P36" s="92"/>
      <c r="Q36" s="92"/>
      <c r="R36" s="92"/>
      <c r="S36" s="92"/>
    </row>
    <row r="37" spans="1:19" ht="15.75" customHeight="1" x14ac:dyDescent="0.25">
      <c r="A37" s="92"/>
      <c r="B37" s="92"/>
      <c r="C37" s="92"/>
      <c r="D37" s="92"/>
      <c r="E37" s="92"/>
      <c r="F37" s="92"/>
      <c r="G37" s="92"/>
      <c r="H37" s="92"/>
      <c r="I37" s="92"/>
      <c r="J37" s="92"/>
      <c r="K37" s="92"/>
      <c r="L37" s="92"/>
      <c r="M37" s="92"/>
      <c r="N37" s="92"/>
      <c r="O37" s="92"/>
      <c r="P37" s="92"/>
      <c r="Q37" s="92"/>
      <c r="R37" s="92"/>
      <c r="S37" s="92"/>
    </row>
    <row r="38" spans="1:19" ht="15.75" customHeight="1" x14ac:dyDescent="0.25">
      <c r="A38" s="92"/>
      <c r="B38" s="92"/>
      <c r="C38" s="92"/>
      <c r="D38" s="92"/>
      <c r="E38" s="92"/>
      <c r="F38" s="92"/>
      <c r="G38" s="92"/>
      <c r="H38" s="92"/>
      <c r="I38" s="92"/>
      <c r="J38" s="92"/>
      <c r="K38" s="92"/>
      <c r="L38" s="92"/>
      <c r="M38" s="92"/>
      <c r="N38" s="92"/>
      <c r="O38" s="92"/>
      <c r="P38" s="92"/>
      <c r="Q38" s="92"/>
      <c r="R38" s="92"/>
      <c r="S38" s="92"/>
    </row>
    <row r="39" spans="1:19" ht="15.75" customHeight="1" x14ac:dyDescent="0.25">
      <c r="A39" s="92"/>
      <c r="B39" s="92"/>
      <c r="C39" s="92"/>
      <c r="D39" s="92"/>
      <c r="E39" s="92"/>
      <c r="F39" s="92"/>
      <c r="G39" s="92"/>
      <c r="H39" s="92"/>
      <c r="I39" s="92"/>
      <c r="J39" s="92"/>
      <c r="K39" s="92"/>
      <c r="L39" s="92"/>
      <c r="M39" s="92"/>
      <c r="N39" s="92"/>
      <c r="O39" s="92"/>
      <c r="P39" s="92"/>
      <c r="Q39" s="92"/>
      <c r="R39" s="92"/>
      <c r="S39" s="92"/>
    </row>
    <row r="40" spans="1:19" ht="15.75" customHeight="1" x14ac:dyDescent="0.25">
      <c r="A40" s="92"/>
      <c r="B40" s="92"/>
      <c r="C40" s="92"/>
      <c r="D40" s="92"/>
      <c r="E40" s="92"/>
      <c r="F40" s="92"/>
      <c r="G40" s="92"/>
      <c r="H40" s="92"/>
      <c r="I40" s="92"/>
      <c r="J40" s="92"/>
      <c r="K40" s="92"/>
      <c r="L40" s="92"/>
      <c r="M40" s="92"/>
      <c r="N40" s="92"/>
      <c r="O40" s="92"/>
      <c r="P40" s="92"/>
      <c r="Q40" s="92"/>
      <c r="R40" s="92"/>
      <c r="S40" s="92"/>
    </row>
    <row r="41" spans="1:19" ht="15.75" customHeight="1" x14ac:dyDescent="0.25">
      <c r="A41" s="92"/>
      <c r="B41" s="92"/>
      <c r="C41" s="92"/>
      <c r="D41" s="92"/>
      <c r="E41" s="92"/>
      <c r="F41" s="92"/>
      <c r="G41" s="92"/>
      <c r="H41" s="92"/>
      <c r="I41" s="92"/>
      <c r="J41" s="92"/>
      <c r="K41" s="92"/>
      <c r="L41" s="92"/>
      <c r="M41" s="92"/>
      <c r="N41" s="92"/>
      <c r="O41" s="92"/>
      <c r="P41" s="92"/>
      <c r="Q41" s="92"/>
      <c r="R41" s="92"/>
      <c r="S41" s="92"/>
    </row>
    <row r="42" spans="1:19" ht="15.75" customHeight="1" x14ac:dyDescent="0.25">
      <c r="A42" s="92"/>
      <c r="B42" s="92"/>
      <c r="C42" s="92"/>
      <c r="D42" s="92"/>
      <c r="E42" s="92"/>
      <c r="F42" s="92"/>
      <c r="G42" s="92"/>
      <c r="H42" s="92"/>
      <c r="I42" s="92"/>
      <c r="J42" s="92"/>
      <c r="K42" s="92"/>
      <c r="L42" s="92"/>
      <c r="M42" s="92"/>
      <c r="N42" s="92"/>
      <c r="O42" s="92"/>
      <c r="P42" s="92"/>
      <c r="Q42" s="92"/>
      <c r="R42" s="92"/>
      <c r="S42" s="92"/>
    </row>
    <row r="43" spans="1:19" ht="15.75" customHeight="1" x14ac:dyDescent="0.25">
      <c r="A43" s="92"/>
      <c r="B43" s="92"/>
      <c r="C43" s="92"/>
      <c r="D43" s="92"/>
      <c r="E43" s="92"/>
      <c r="F43" s="92"/>
      <c r="G43" s="92"/>
      <c r="H43" s="92"/>
      <c r="I43" s="92"/>
      <c r="J43" s="92"/>
      <c r="K43" s="92"/>
      <c r="L43" s="92"/>
      <c r="M43" s="92"/>
      <c r="N43" s="92"/>
      <c r="O43" s="92"/>
      <c r="P43" s="92"/>
      <c r="Q43" s="92"/>
      <c r="R43" s="92"/>
      <c r="S43" s="92"/>
    </row>
    <row r="44" spans="1:19" ht="15.75" customHeight="1" x14ac:dyDescent="0.25">
      <c r="A44" s="92"/>
      <c r="B44" s="92"/>
      <c r="C44" s="92"/>
      <c r="D44" s="92"/>
      <c r="E44" s="92"/>
      <c r="F44" s="92"/>
      <c r="G44" s="92"/>
      <c r="H44" s="92"/>
      <c r="I44" s="92"/>
      <c r="J44" s="92"/>
      <c r="K44" s="92"/>
      <c r="L44" s="92"/>
      <c r="M44" s="92"/>
      <c r="N44" s="92"/>
      <c r="O44" s="92"/>
      <c r="P44" s="92"/>
      <c r="Q44" s="92"/>
      <c r="R44" s="92"/>
      <c r="S44" s="92"/>
    </row>
    <row r="45" spans="1:19" ht="15.75" customHeight="1" x14ac:dyDescent="0.25">
      <c r="A45" s="92"/>
      <c r="B45" s="92"/>
      <c r="C45" s="92"/>
      <c r="D45" s="92"/>
      <c r="E45" s="92"/>
      <c r="F45" s="92"/>
      <c r="G45" s="92"/>
      <c r="H45" s="92"/>
      <c r="I45" s="92"/>
      <c r="J45" s="92"/>
      <c r="K45" s="92"/>
      <c r="L45" s="92"/>
      <c r="M45" s="92"/>
      <c r="N45" s="92"/>
      <c r="O45" s="92"/>
      <c r="P45" s="92"/>
      <c r="Q45" s="92"/>
      <c r="R45" s="92"/>
      <c r="S45" s="92"/>
    </row>
    <row r="46" spans="1:19" ht="15.75" customHeight="1" x14ac:dyDescent="0.25">
      <c r="A46" s="92"/>
      <c r="B46" s="92"/>
      <c r="C46" s="92"/>
      <c r="D46" s="92"/>
      <c r="E46" s="92"/>
      <c r="F46" s="92"/>
      <c r="G46" s="92"/>
      <c r="H46" s="92"/>
      <c r="I46" s="92"/>
      <c r="J46" s="92"/>
      <c r="K46" s="92"/>
      <c r="L46" s="92"/>
      <c r="M46" s="92"/>
      <c r="N46" s="92"/>
      <c r="O46" s="92"/>
      <c r="P46" s="92"/>
      <c r="Q46" s="92"/>
      <c r="R46" s="92"/>
      <c r="S46" s="92"/>
    </row>
    <row r="47" spans="1:19" ht="15.75" customHeight="1" x14ac:dyDescent="0.25">
      <c r="A47" s="92"/>
      <c r="B47" s="92"/>
      <c r="C47" s="92"/>
      <c r="D47" s="92"/>
      <c r="E47" s="92"/>
      <c r="F47" s="92"/>
      <c r="G47" s="92"/>
      <c r="H47" s="92"/>
      <c r="I47" s="92"/>
      <c r="J47" s="92"/>
      <c r="K47" s="92"/>
      <c r="L47" s="92"/>
      <c r="M47" s="92"/>
      <c r="N47" s="92"/>
      <c r="O47" s="92"/>
      <c r="P47" s="92"/>
      <c r="Q47" s="92"/>
      <c r="R47" s="92"/>
      <c r="S47" s="92"/>
    </row>
    <row r="48" spans="1:19" ht="15.75" customHeight="1" x14ac:dyDescent="0.25">
      <c r="A48" s="92"/>
      <c r="B48" s="92"/>
      <c r="C48" s="92"/>
      <c r="D48" s="92"/>
      <c r="E48" s="92"/>
      <c r="F48" s="92"/>
      <c r="G48" s="92"/>
      <c r="H48" s="92"/>
      <c r="I48" s="92"/>
      <c r="J48" s="92"/>
      <c r="K48" s="92"/>
      <c r="L48" s="92"/>
      <c r="M48" s="92"/>
      <c r="N48" s="92"/>
      <c r="O48" s="92"/>
      <c r="P48" s="92"/>
      <c r="Q48" s="92"/>
      <c r="R48" s="92"/>
      <c r="S48" s="92"/>
    </row>
    <row r="49" spans="1:19" ht="15.75" customHeight="1" x14ac:dyDescent="0.25">
      <c r="A49" s="92"/>
      <c r="B49" s="92"/>
      <c r="C49" s="92"/>
      <c r="D49" s="92"/>
      <c r="E49" s="92"/>
      <c r="F49" s="92"/>
      <c r="G49" s="92"/>
      <c r="H49" s="92"/>
      <c r="I49" s="92"/>
      <c r="J49" s="92"/>
      <c r="K49" s="92"/>
      <c r="L49" s="92"/>
      <c r="M49" s="92"/>
      <c r="N49" s="92"/>
      <c r="O49" s="92"/>
      <c r="P49" s="92"/>
      <c r="Q49" s="92"/>
      <c r="R49" s="92"/>
      <c r="S49" s="92"/>
    </row>
    <row r="50" spans="1:19" ht="15.75" customHeight="1" x14ac:dyDescent="0.25">
      <c r="A50" s="92"/>
      <c r="B50" s="92"/>
      <c r="C50" s="92"/>
      <c r="D50" s="92"/>
      <c r="E50" s="92"/>
      <c r="F50" s="92"/>
      <c r="G50" s="92"/>
      <c r="H50" s="92"/>
      <c r="I50" s="92"/>
      <c r="J50" s="92"/>
      <c r="K50" s="92"/>
      <c r="L50" s="92"/>
      <c r="M50" s="92"/>
      <c r="N50" s="92"/>
      <c r="O50" s="92"/>
      <c r="P50" s="92"/>
      <c r="Q50" s="92"/>
      <c r="R50" s="92"/>
      <c r="S50" s="92"/>
    </row>
    <row r="51" spans="1:19" ht="15.75" customHeight="1" x14ac:dyDescent="0.25">
      <c r="A51" s="92"/>
      <c r="B51" s="92"/>
      <c r="C51" s="92"/>
      <c r="D51" s="92"/>
      <c r="E51" s="92"/>
      <c r="F51" s="92"/>
      <c r="G51" s="92"/>
      <c r="H51" s="92"/>
      <c r="I51" s="92"/>
      <c r="J51" s="92"/>
      <c r="K51" s="92"/>
      <c r="L51" s="92"/>
      <c r="M51" s="92"/>
      <c r="N51" s="92"/>
      <c r="O51" s="92"/>
      <c r="P51" s="92"/>
      <c r="Q51" s="92"/>
      <c r="R51" s="92"/>
      <c r="S51" s="92"/>
    </row>
    <row r="52" spans="1:19" ht="15.75" customHeight="1" x14ac:dyDescent="0.25">
      <c r="A52" s="92"/>
      <c r="B52" s="92"/>
      <c r="C52" s="92"/>
      <c r="D52" s="92"/>
      <c r="E52" s="92"/>
      <c r="F52" s="92"/>
      <c r="G52" s="92"/>
      <c r="H52" s="92"/>
      <c r="I52" s="92"/>
      <c r="J52" s="92"/>
      <c r="K52" s="92"/>
      <c r="L52" s="92"/>
      <c r="M52" s="92"/>
      <c r="N52" s="92"/>
      <c r="O52" s="92"/>
      <c r="P52" s="92"/>
      <c r="Q52" s="92"/>
      <c r="R52" s="92"/>
      <c r="S52" s="92"/>
    </row>
    <row r="53" spans="1:19" ht="15.75" customHeight="1" x14ac:dyDescent="0.25">
      <c r="A53" s="92"/>
      <c r="B53" s="92"/>
      <c r="C53" s="92"/>
      <c r="D53" s="92"/>
      <c r="E53" s="92"/>
      <c r="F53" s="92"/>
      <c r="G53" s="92"/>
      <c r="H53" s="92"/>
      <c r="I53" s="92"/>
      <c r="J53" s="92"/>
      <c r="K53" s="92"/>
      <c r="L53" s="92"/>
      <c r="M53" s="92"/>
      <c r="N53" s="92"/>
      <c r="O53" s="92"/>
      <c r="P53" s="92"/>
      <c r="Q53" s="92"/>
      <c r="R53" s="92"/>
      <c r="S53" s="92"/>
    </row>
    <row r="54" spans="1:19" ht="15.75" customHeight="1" x14ac:dyDescent="0.25">
      <c r="A54" s="92"/>
      <c r="B54" s="92"/>
      <c r="C54" s="92"/>
      <c r="D54" s="92"/>
      <c r="E54" s="92"/>
      <c r="F54" s="92"/>
      <c r="G54" s="92"/>
      <c r="H54" s="92"/>
      <c r="I54" s="92"/>
      <c r="J54" s="92"/>
      <c r="K54" s="92"/>
      <c r="L54" s="92"/>
      <c r="M54" s="92"/>
      <c r="N54" s="92"/>
      <c r="O54" s="92"/>
      <c r="P54" s="92"/>
      <c r="Q54" s="92"/>
      <c r="R54" s="92"/>
      <c r="S54" s="92"/>
    </row>
    <row r="55" spans="1:19" ht="15.75" customHeight="1" x14ac:dyDescent="0.25">
      <c r="A55" s="92"/>
      <c r="B55" s="92"/>
      <c r="C55" s="92"/>
      <c r="D55" s="92"/>
      <c r="E55" s="92"/>
      <c r="F55" s="92"/>
      <c r="G55" s="92"/>
      <c r="H55" s="92"/>
      <c r="I55" s="92"/>
      <c r="J55" s="92"/>
      <c r="K55" s="92"/>
      <c r="L55" s="92"/>
      <c r="M55" s="92"/>
      <c r="N55" s="92"/>
      <c r="O55" s="92"/>
      <c r="P55" s="92"/>
      <c r="Q55" s="92"/>
      <c r="R55" s="92"/>
      <c r="S55" s="92"/>
    </row>
    <row r="56" spans="1:19" ht="15.75" customHeight="1" x14ac:dyDescent="0.25">
      <c r="A56" s="92"/>
      <c r="B56" s="92"/>
      <c r="C56" s="92"/>
      <c r="D56" s="92"/>
      <c r="E56" s="92"/>
      <c r="F56" s="92"/>
      <c r="G56" s="92"/>
      <c r="H56" s="92"/>
      <c r="I56" s="92"/>
      <c r="J56" s="92"/>
      <c r="K56" s="92"/>
      <c r="L56" s="92"/>
      <c r="M56" s="92"/>
      <c r="N56" s="92"/>
      <c r="O56" s="92"/>
      <c r="P56" s="92"/>
      <c r="Q56" s="92"/>
      <c r="R56" s="92"/>
      <c r="S56" s="92"/>
    </row>
    <row r="57" spans="1:19" ht="15.75" customHeight="1" x14ac:dyDescent="0.25">
      <c r="A57" s="92"/>
      <c r="B57" s="92"/>
      <c r="C57" s="92"/>
      <c r="D57" s="92"/>
      <c r="E57" s="92"/>
      <c r="F57" s="92"/>
      <c r="G57" s="92"/>
      <c r="H57" s="92"/>
      <c r="I57" s="92"/>
      <c r="J57" s="92"/>
      <c r="K57" s="92"/>
      <c r="L57" s="92"/>
      <c r="M57" s="92"/>
      <c r="N57" s="92"/>
      <c r="O57" s="92"/>
      <c r="P57" s="92"/>
      <c r="Q57" s="92"/>
      <c r="R57" s="92"/>
      <c r="S57" s="92"/>
    </row>
    <row r="58" spans="1:19" ht="15.75" customHeight="1" x14ac:dyDescent="0.25">
      <c r="A58" s="92"/>
      <c r="B58" s="92"/>
      <c r="C58" s="92"/>
      <c r="D58" s="92"/>
      <c r="E58" s="92"/>
      <c r="F58" s="92"/>
      <c r="G58" s="92"/>
      <c r="H58" s="92"/>
      <c r="I58" s="92"/>
      <c r="J58" s="92"/>
      <c r="K58" s="92"/>
      <c r="L58" s="92"/>
      <c r="M58" s="92"/>
      <c r="N58" s="92"/>
      <c r="O58" s="92"/>
      <c r="P58" s="92"/>
      <c r="Q58" s="92"/>
      <c r="R58" s="92"/>
      <c r="S58" s="92"/>
    </row>
    <row r="59" spans="1:19" ht="15.75" customHeight="1" x14ac:dyDescent="0.25">
      <c r="A59" s="92"/>
      <c r="B59" s="92"/>
      <c r="C59" s="92"/>
      <c r="D59" s="92"/>
      <c r="E59" s="92"/>
      <c r="F59" s="92"/>
      <c r="G59" s="92"/>
      <c r="H59" s="92"/>
      <c r="I59" s="92"/>
      <c r="J59" s="92"/>
      <c r="K59" s="92"/>
      <c r="L59" s="92"/>
      <c r="M59" s="92"/>
      <c r="N59" s="92"/>
      <c r="O59" s="92"/>
      <c r="P59" s="92"/>
      <c r="Q59" s="92"/>
      <c r="R59" s="92"/>
      <c r="S59" s="92"/>
    </row>
    <row r="60" spans="1:19" ht="15.75" customHeight="1" x14ac:dyDescent="0.25">
      <c r="A60" s="92"/>
      <c r="B60" s="92"/>
      <c r="C60" s="92"/>
      <c r="D60" s="92"/>
      <c r="E60" s="92"/>
      <c r="F60" s="92"/>
      <c r="G60" s="92"/>
      <c r="H60" s="92"/>
      <c r="I60" s="92"/>
      <c r="J60" s="92"/>
      <c r="K60" s="92"/>
      <c r="L60" s="92"/>
      <c r="M60" s="92"/>
      <c r="N60" s="92"/>
      <c r="O60" s="92"/>
      <c r="P60" s="92"/>
      <c r="Q60" s="92"/>
      <c r="R60" s="92"/>
      <c r="S60" s="92"/>
    </row>
    <row r="61" spans="1:19" ht="15.75" customHeight="1" x14ac:dyDescent="0.25">
      <c r="A61" s="92"/>
      <c r="B61" s="92"/>
      <c r="C61" s="92"/>
      <c r="D61" s="92"/>
      <c r="E61" s="92"/>
      <c r="F61" s="92"/>
      <c r="G61" s="92"/>
      <c r="H61" s="92"/>
      <c r="I61" s="92"/>
      <c r="J61" s="92"/>
      <c r="K61" s="92"/>
      <c r="L61" s="92"/>
      <c r="M61" s="92"/>
      <c r="N61" s="92"/>
      <c r="O61" s="92"/>
      <c r="P61" s="92"/>
      <c r="Q61" s="92"/>
      <c r="R61" s="92"/>
      <c r="S61" s="92"/>
    </row>
    <row r="62" spans="1:19" ht="15.75" customHeight="1" x14ac:dyDescent="0.25">
      <c r="A62" s="92"/>
      <c r="B62" s="92"/>
      <c r="C62" s="92"/>
      <c r="D62" s="92"/>
      <c r="E62" s="92"/>
      <c r="F62" s="92"/>
      <c r="G62" s="92"/>
      <c r="H62" s="92"/>
      <c r="I62" s="92"/>
      <c r="J62" s="92"/>
      <c r="K62" s="92"/>
      <c r="L62" s="92"/>
      <c r="M62" s="92"/>
      <c r="N62" s="92"/>
      <c r="O62" s="92"/>
      <c r="P62" s="92"/>
      <c r="Q62" s="92"/>
      <c r="R62" s="92"/>
      <c r="S62" s="92"/>
    </row>
    <row r="63" spans="1:19" ht="15.75" customHeight="1" x14ac:dyDescent="0.25">
      <c r="A63" s="92"/>
      <c r="B63" s="92"/>
      <c r="C63" s="92"/>
      <c r="D63" s="92"/>
      <c r="E63" s="92"/>
      <c r="F63" s="92"/>
      <c r="G63" s="92"/>
      <c r="H63" s="92"/>
      <c r="I63" s="92"/>
      <c r="J63" s="92"/>
      <c r="K63" s="92"/>
      <c r="L63" s="92"/>
      <c r="M63" s="92"/>
      <c r="N63" s="92"/>
      <c r="O63" s="92"/>
      <c r="P63" s="92"/>
      <c r="Q63" s="92"/>
      <c r="R63" s="92"/>
      <c r="S63" s="92"/>
    </row>
    <row r="64" spans="1:19" ht="15.75" customHeight="1" x14ac:dyDescent="0.25">
      <c r="A64" s="92"/>
      <c r="B64" s="92"/>
      <c r="C64" s="92"/>
      <c r="D64" s="92"/>
      <c r="E64" s="92"/>
      <c r="F64" s="92"/>
      <c r="G64" s="92"/>
      <c r="H64" s="92"/>
      <c r="I64" s="92"/>
      <c r="J64" s="92"/>
      <c r="K64" s="92"/>
      <c r="L64" s="92"/>
      <c r="M64" s="92"/>
      <c r="N64" s="92"/>
      <c r="O64" s="92"/>
      <c r="P64" s="92"/>
      <c r="Q64" s="92"/>
      <c r="R64" s="92"/>
      <c r="S64" s="92"/>
    </row>
    <row r="65" spans="1:19" ht="15.75" customHeight="1" x14ac:dyDescent="0.25">
      <c r="A65" s="92"/>
      <c r="B65" s="92"/>
      <c r="C65" s="92"/>
      <c r="D65" s="92"/>
      <c r="E65" s="92"/>
      <c r="F65" s="92"/>
      <c r="G65" s="92"/>
      <c r="H65" s="92"/>
      <c r="I65" s="92"/>
      <c r="J65" s="92"/>
      <c r="K65" s="92"/>
      <c r="L65" s="92"/>
      <c r="M65" s="92"/>
      <c r="N65" s="92"/>
      <c r="O65" s="92"/>
      <c r="P65" s="92"/>
      <c r="Q65" s="92"/>
      <c r="R65" s="92"/>
      <c r="S65" s="92"/>
    </row>
    <row r="66" spans="1:19" ht="15.75" customHeight="1" x14ac:dyDescent="0.25">
      <c r="A66" s="92"/>
      <c r="B66" s="92"/>
      <c r="C66" s="92"/>
      <c r="D66" s="92"/>
      <c r="E66" s="92"/>
      <c r="F66" s="92"/>
      <c r="G66" s="92"/>
      <c r="H66" s="92"/>
      <c r="I66" s="92"/>
      <c r="J66" s="92"/>
      <c r="K66" s="92"/>
      <c r="L66" s="92"/>
      <c r="M66" s="92"/>
      <c r="N66" s="92"/>
      <c r="O66" s="92"/>
      <c r="P66" s="92"/>
      <c r="Q66" s="92"/>
      <c r="R66" s="92"/>
      <c r="S66" s="92"/>
    </row>
    <row r="67" spans="1:19" ht="15.75" customHeight="1" x14ac:dyDescent="0.25">
      <c r="A67" s="92"/>
      <c r="B67" s="92"/>
      <c r="C67" s="92"/>
      <c r="D67" s="92"/>
      <c r="E67" s="92"/>
      <c r="F67" s="92"/>
      <c r="G67" s="92"/>
      <c r="H67" s="92"/>
      <c r="I67" s="92"/>
      <c r="J67" s="92"/>
      <c r="K67" s="92"/>
      <c r="L67" s="92"/>
      <c r="M67" s="92"/>
      <c r="N67" s="92"/>
      <c r="O67" s="92"/>
      <c r="P67" s="92"/>
      <c r="Q67" s="92"/>
      <c r="R67" s="92"/>
      <c r="S67" s="92"/>
    </row>
    <row r="68" spans="1:19" ht="15.75" customHeight="1" x14ac:dyDescent="0.25">
      <c r="A68" s="92"/>
      <c r="B68" s="92"/>
      <c r="C68" s="92"/>
      <c r="D68" s="92"/>
      <c r="E68" s="92"/>
      <c r="F68" s="92"/>
      <c r="G68" s="92"/>
      <c r="H68" s="92"/>
      <c r="I68" s="92"/>
      <c r="J68" s="92"/>
      <c r="K68" s="92"/>
      <c r="L68" s="92"/>
      <c r="M68" s="92"/>
      <c r="N68" s="92"/>
      <c r="O68" s="92"/>
      <c r="P68" s="92"/>
      <c r="Q68" s="92"/>
      <c r="R68" s="92"/>
      <c r="S68" s="92"/>
    </row>
    <row r="69" spans="1:19" ht="15.75" customHeight="1" x14ac:dyDescent="0.25">
      <c r="A69" s="92"/>
      <c r="B69" s="92"/>
      <c r="C69" s="92"/>
      <c r="D69" s="92"/>
      <c r="E69" s="92"/>
      <c r="F69" s="92"/>
      <c r="G69" s="92"/>
      <c r="H69" s="92"/>
      <c r="I69" s="92"/>
      <c r="J69" s="92"/>
      <c r="K69" s="92"/>
      <c r="L69" s="92"/>
      <c r="M69" s="92"/>
      <c r="N69" s="92"/>
      <c r="O69" s="92"/>
      <c r="P69" s="92"/>
      <c r="Q69" s="92"/>
      <c r="R69" s="92"/>
      <c r="S69" s="92"/>
    </row>
    <row r="70" spans="1:19" ht="15.75" customHeight="1" x14ac:dyDescent="0.25">
      <c r="A70" s="92"/>
      <c r="B70" s="92"/>
      <c r="C70" s="92"/>
      <c r="D70" s="92"/>
      <c r="E70" s="92"/>
      <c r="F70" s="92"/>
      <c r="G70" s="92"/>
      <c r="H70" s="92"/>
      <c r="I70" s="92"/>
      <c r="J70" s="92"/>
      <c r="K70" s="92"/>
      <c r="L70" s="92"/>
      <c r="M70" s="92"/>
      <c r="N70" s="92"/>
      <c r="O70" s="92"/>
      <c r="P70" s="92"/>
      <c r="Q70" s="92"/>
      <c r="R70" s="92"/>
      <c r="S70" s="92"/>
    </row>
    <row r="71" spans="1:19" ht="15.75" customHeight="1" x14ac:dyDescent="0.25">
      <c r="A71" s="92"/>
      <c r="B71" s="92"/>
      <c r="C71" s="92"/>
      <c r="D71" s="92"/>
      <c r="E71" s="92"/>
      <c r="F71" s="92"/>
      <c r="G71" s="92"/>
      <c r="H71" s="92"/>
      <c r="I71" s="92"/>
      <c r="J71" s="92"/>
      <c r="K71" s="92"/>
      <c r="L71" s="92"/>
      <c r="M71" s="92"/>
      <c r="N71" s="92"/>
      <c r="O71" s="92"/>
      <c r="P71" s="92"/>
      <c r="Q71" s="92"/>
      <c r="R71" s="92"/>
      <c r="S71" s="92"/>
    </row>
    <row r="72" spans="1:19" ht="15.75" customHeight="1" x14ac:dyDescent="0.25">
      <c r="A72" s="92"/>
      <c r="B72" s="92"/>
      <c r="C72" s="92"/>
      <c r="D72" s="92"/>
      <c r="E72" s="92"/>
      <c r="F72" s="92"/>
      <c r="G72" s="92"/>
      <c r="H72" s="92"/>
      <c r="I72" s="92"/>
      <c r="J72" s="92"/>
      <c r="K72" s="92"/>
      <c r="L72" s="92"/>
      <c r="M72" s="92"/>
      <c r="N72" s="92"/>
      <c r="O72" s="92"/>
      <c r="P72" s="92"/>
      <c r="Q72" s="92"/>
      <c r="R72" s="92"/>
      <c r="S72" s="92"/>
    </row>
    <row r="73" spans="1:19" ht="15.75" customHeight="1" x14ac:dyDescent="0.25">
      <c r="A73" s="92"/>
      <c r="B73" s="92"/>
      <c r="C73" s="92"/>
      <c r="D73" s="92"/>
      <c r="E73" s="92"/>
      <c r="F73" s="92"/>
      <c r="G73" s="92"/>
      <c r="H73" s="92"/>
      <c r="I73" s="92"/>
      <c r="J73" s="92"/>
      <c r="K73" s="92"/>
      <c r="L73" s="92"/>
      <c r="M73" s="92"/>
      <c r="N73" s="92"/>
      <c r="O73" s="92"/>
      <c r="P73" s="92"/>
      <c r="Q73" s="92"/>
      <c r="R73" s="92"/>
      <c r="S73" s="92"/>
    </row>
    <row r="74" spans="1:19" ht="15.75" customHeight="1" x14ac:dyDescent="0.25">
      <c r="A74" s="92"/>
      <c r="B74" s="92"/>
      <c r="C74" s="92"/>
      <c r="D74" s="92"/>
      <c r="E74" s="92"/>
      <c r="F74" s="92"/>
      <c r="G74" s="92"/>
      <c r="H74" s="92"/>
      <c r="I74" s="92"/>
      <c r="J74" s="92"/>
      <c r="K74" s="92"/>
      <c r="L74" s="92"/>
      <c r="M74" s="92"/>
      <c r="N74" s="92"/>
      <c r="O74" s="92"/>
      <c r="P74" s="92"/>
      <c r="Q74" s="92"/>
      <c r="R74" s="92"/>
      <c r="S74" s="92"/>
    </row>
    <row r="75" spans="1:19" ht="15.75" customHeight="1" x14ac:dyDescent="0.25">
      <c r="A75" s="92"/>
      <c r="B75" s="92"/>
      <c r="C75" s="92"/>
      <c r="D75" s="92"/>
      <c r="E75" s="92"/>
      <c r="F75" s="92"/>
      <c r="G75" s="92"/>
      <c r="H75" s="92"/>
      <c r="I75" s="92"/>
      <c r="J75" s="92"/>
      <c r="K75" s="92"/>
      <c r="L75" s="92"/>
      <c r="M75" s="92"/>
      <c r="N75" s="92"/>
      <c r="O75" s="92"/>
      <c r="P75" s="92"/>
      <c r="Q75" s="92"/>
      <c r="R75" s="92"/>
      <c r="S75" s="92"/>
    </row>
    <row r="76" spans="1:19" ht="15.75" customHeight="1" x14ac:dyDescent="0.25">
      <c r="A76" s="92"/>
      <c r="B76" s="92"/>
      <c r="C76" s="92"/>
      <c r="D76" s="92"/>
      <c r="E76" s="92"/>
      <c r="F76" s="92"/>
      <c r="G76" s="92"/>
      <c r="H76" s="92"/>
      <c r="I76" s="92"/>
      <c r="J76" s="92"/>
      <c r="K76" s="92"/>
      <c r="L76" s="92"/>
      <c r="M76" s="92"/>
      <c r="N76" s="92"/>
      <c r="O76" s="92"/>
      <c r="P76" s="92"/>
      <c r="Q76" s="92"/>
      <c r="R76" s="92"/>
      <c r="S76" s="92"/>
    </row>
    <row r="77" spans="1:19" ht="15.75" customHeight="1" x14ac:dyDescent="0.25">
      <c r="A77" s="92"/>
      <c r="B77" s="92"/>
      <c r="C77" s="92"/>
      <c r="D77" s="92"/>
      <c r="E77" s="92"/>
      <c r="F77" s="92"/>
      <c r="G77" s="92"/>
      <c r="H77" s="92"/>
      <c r="I77" s="92"/>
      <c r="J77" s="92"/>
      <c r="K77" s="92"/>
      <c r="L77" s="92"/>
      <c r="M77" s="92"/>
      <c r="N77" s="92"/>
      <c r="O77" s="92"/>
      <c r="P77" s="92"/>
      <c r="Q77" s="92"/>
      <c r="R77" s="92"/>
      <c r="S77" s="92"/>
    </row>
    <row r="78" spans="1:19" ht="15.75" customHeight="1" x14ac:dyDescent="0.25">
      <c r="A78" s="92"/>
      <c r="B78" s="92"/>
      <c r="C78" s="92"/>
      <c r="D78" s="92"/>
      <c r="E78" s="92"/>
      <c r="F78" s="92"/>
      <c r="G78" s="92"/>
      <c r="H78" s="92"/>
      <c r="I78" s="92"/>
      <c r="J78" s="92"/>
      <c r="K78" s="92"/>
      <c r="L78" s="92"/>
      <c r="M78" s="92"/>
      <c r="N78" s="92"/>
      <c r="O78" s="92"/>
      <c r="P78" s="92"/>
      <c r="Q78" s="92"/>
      <c r="R78" s="92"/>
      <c r="S78" s="92"/>
    </row>
    <row r="79" spans="1:19" ht="15.75" customHeight="1" x14ac:dyDescent="0.25">
      <c r="A79" s="92"/>
      <c r="B79" s="92"/>
      <c r="C79" s="92"/>
      <c r="D79" s="92"/>
      <c r="E79" s="92"/>
      <c r="F79" s="92"/>
      <c r="G79" s="92"/>
      <c r="H79" s="92"/>
      <c r="I79" s="92"/>
      <c r="J79" s="92"/>
      <c r="K79" s="92"/>
      <c r="L79" s="92"/>
      <c r="M79" s="92"/>
      <c r="N79" s="92"/>
      <c r="O79" s="92"/>
      <c r="P79" s="92"/>
      <c r="Q79" s="92"/>
      <c r="R79" s="92"/>
      <c r="S79" s="92"/>
    </row>
    <row r="80" spans="1:19" ht="15.75" customHeight="1" x14ac:dyDescent="0.25">
      <c r="A80" s="92"/>
      <c r="B80" s="92"/>
      <c r="C80" s="92"/>
      <c r="D80" s="92"/>
      <c r="E80" s="92"/>
      <c r="F80" s="92"/>
      <c r="G80" s="92"/>
      <c r="H80" s="92"/>
      <c r="I80" s="92"/>
      <c r="J80" s="92"/>
      <c r="K80" s="92"/>
      <c r="L80" s="92"/>
      <c r="M80" s="92"/>
      <c r="N80" s="92"/>
      <c r="O80" s="92"/>
      <c r="P80" s="92"/>
      <c r="Q80" s="92"/>
      <c r="R80" s="92"/>
      <c r="S80" s="92"/>
    </row>
    <row r="81" spans="1:19" ht="15.75" customHeight="1" x14ac:dyDescent="0.25">
      <c r="A81" s="92"/>
      <c r="B81" s="92"/>
      <c r="C81" s="92"/>
      <c r="D81" s="92"/>
      <c r="E81" s="92"/>
      <c r="F81" s="92"/>
      <c r="G81" s="92"/>
      <c r="H81" s="92"/>
      <c r="I81" s="92"/>
      <c r="J81" s="92"/>
      <c r="K81" s="92"/>
      <c r="L81" s="92"/>
      <c r="M81" s="92"/>
      <c r="N81" s="92"/>
      <c r="O81" s="92"/>
      <c r="P81" s="92"/>
      <c r="Q81" s="92"/>
      <c r="R81" s="92"/>
      <c r="S81" s="92"/>
    </row>
    <row r="82" spans="1:19" ht="15.75" customHeight="1" x14ac:dyDescent="0.25">
      <c r="A82" s="92"/>
      <c r="B82" s="92"/>
      <c r="C82" s="92"/>
      <c r="D82" s="92"/>
      <c r="E82" s="92"/>
      <c r="F82" s="92"/>
      <c r="G82" s="92"/>
      <c r="H82" s="92"/>
      <c r="I82" s="92"/>
      <c r="J82" s="92"/>
      <c r="K82" s="92"/>
      <c r="L82" s="92"/>
      <c r="M82" s="92"/>
      <c r="N82" s="92"/>
      <c r="O82" s="92"/>
      <c r="P82" s="92"/>
      <c r="Q82" s="92"/>
      <c r="R82" s="92"/>
      <c r="S82" s="92"/>
    </row>
    <row r="83" spans="1:19" ht="15.75" customHeight="1" x14ac:dyDescent="0.25">
      <c r="A83" s="92"/>
      <c r="B83" s="92"/>
      <c r="C83" s="92"/>
      <c r="D83" s="92"/>
      <c r="E83" s="92"/>
      <c r="F83" s="92"/>
      <c r="G83" s="92"/>
      <c r="H83" s="92"/>
      <c r="I83" s="92"/>
      <c r="J83" s="92"/>
      <c r="K83" s="92"/>
      <c r="L83" s="92"/>
      <c r="M83" s="92"/>
      <c r="N83" s="92"/>
      <c r="O83" s="92"/>
      <c r="P83" s="92"/>
      <c r="Q83" s="92"/>
      <c r="R83" s="92"/>
      <c r="S83" s="92"/>
    </row>
    <row r="84" spans="1:19" ht="15.75" customHeight="1" x14ac:dyDescent="0.25">
      <c r="A84" s="92"/>
      <c r="B84" s="92"/>
      <c r="C84" s="92"/>
      <c r="D84" s="92"/>
      <c r="E84" s="92"/>
      <c r="F84" s="92"/>
      <c r="G84" s="92"/>
      <c r="H84" s="92"/>
      <c r="I84" s="92"/>
      <c r="J84" s="92"/>
      <c r="K84" s="92"/>
      <c r="L84" s="92"/>
      <c r="M84" s="92"/>
      <c r="N84" s="92"/>
      <c r="O84" s="92"/>
      <c r="P84" s="92"/>
      <c r="Q84" s="92"/>
      <c r="R84" s="92"/>
      <c r="S84" s="92"/>
    </row>
    <row r="85" spans="1:19" ht="15.75" customHeight="1" x14ac:dyDescent="0.25">
      <c r="A85" s="92"/>
      <c r="B85" s="92"/>
      <c r="C85" s="92"/>
      <c r="D85" s="92"/>
      <c r="E85" s="92"/>
      <c r="F85" s="92"/>
      <c r="G85" s="92"/>
      <c r="H85" s="92"/>
      <c r="I85" s="92"/>
      <c r="J85" s="92"/>
      <c r="K85" s="92"/>
      <c r="L85" s="92"/>
      <c r="M85" s="92"/>
      <c r="N85" s="92"/>
      <c r="O85" s="92"/>
      <c r="P85" s="92"/>
      <c r="Q85" s="92"/>
      <c r="R85" s="92"/>
      <c r="S85" s="92"/>
    </row>
    <row r="86" spans="1:19" ht="15.75" customHeight="1" x14ac:dyDescent="0.25">
      <c r="A86" s="92"/>
      <c r="B86" s="92"/>
      <c r="C86" s="92"/>
      <c r="D86" s="92"/>
      <c r="E86" s="92"/>
      <c r="F86" s="92"/>
      <c r="G86" s="92"/>
      <c r="H86" s="92"/>
      <c r="I86" s="92"/>
      <c r="J86" s="92"/>
      <c r="K86" s="92"/>
      <c r="L86" s="92"/>
      <c r="M86" s="92"/>
      <c r="N86" s="92"/>
      <c r="O86" s="92"/>
      <c r="P86" s="92"/>
      <c r="Q86" s="92"/>
      <c r="R86" s="92"/>
      <c r="S86" s="92"/>
    </row>
    <row r="87" spans="1:19" ht="15.75" customHeight="1" x14ac:dyDescent="0.25">
      <c r="A87" s="92"/>
      <c r="B87" s="92"/>
      <c r="C87" s="92"/>
      <c r="D87" s="92"/>
      <c r="E87" s="92"/>
      <c r="F87" s="92"/>
      <c r="G87" s="92"/>
      <c r="H87" s="92"/>
      <c r="I87" s="92"/>
      <c r="J87" s="92"/>
      <c r="K87" s="92"/>
      <c r="L87" s="92"/>
      <c r="M87" s="92"/>
      <c r="N87" s="92"/>
      <c r="O87" s="92"/>
      <c r="P87" s="92"/>
      <c r="Q87" s="92"/>
      <c r="R87" s="92"/>
      <c r="S87" s="92"/>
    </row>
    <row r="88" spans="1:19" ht="15.75" customHeight="1" x14ac:dyDescent="0.25">
      <c r="A88" s="92"/>
      <c r="B88" s="92"/>
      <c r="C88" s="92"/>
      <c r="D88" s="92"/>
      <c r="E88" s="92"/>
      <c r="F88" s="92"/>
      <c r="G88" s="92"/>
      <c r="H88" s="92"/>
      <c r="I88" s="92"/>
      <c r="J88" s="92"/>
      <c r="K88" s="92"/>
      <c r="L88" s="92"/>
      <c r="M88" s="92"/>
      <c r="N88" s="92"/>
      <c r="O88" s="92"/>
      <c r="P88" s="92"/>
      <c r="Q88" s="92"/>
      <c r="R88" s="92"/>
      <c r="S88" s="92"/>
    </row>
    <row r="89" spans="1:19" ht="15.75" customHeight="1" x14ac:dyDescent="0.25">
      <c r="A89" s="92"/>
      <c r="B89" s="92"/>
      <c r="C89" s="92"/>
      <c r="D89" s="92"/>
      <c r="E89" s="92"/>
      <c r="F89" s="92"/>
      <c r="G89" s="92"/>
      <c r="H89" s="92"/>
      <c r="I89" s="92"/>
      <c r="J89" s="92"/>
      <c r="K89" s="92"/>
      <c r="L89" s="92"/>
      <c r="M89" s="92"/>
      <c r="N89" s="92"/>
      <c r="O89" s="92"/>
      <c r="P89" s="92"/>
      <c r="Q89" s="92"/>
      <c r="R89" s="92"/>
      <c r="S89" s="92"/>
    </row>
    <row r="90" spans="1:19" ht="15.75" customHeight="1" x14ac:dyDescent="0.25">
      <c r="A90" s="92"/>
      <c r="B90" s="92"/>
      <c r="C90" s="92"/>
      <c r="D90" s="92"/>
      <c r="E90" s="92"/>
      <c r="F90" s="92"/>
      <c r="G90" s="92"/>
      <c r="H90" s="92"/>
      <c r="I90" s="92"/>
      <c r="J90" s="92"/>
      <c r="K90" s="92"/>
      <c r="L90" s="92"/>
      <c r="M90" s="92"/>
      <c r="N90" s="92"/>
      <c r="O90" s="92"/>
      <c r="P90" s="92"/>
      <c r="Q90" s="92"/>
      <c r="R90" s="92"/>
      <c r="S90" s="92"/>
    </row>
    <row r="91" spans="1:19" ht="15.75" customHeight="1" x14ac:dyDescent="0.25">
      <c r="A91" s="92"/>
      <c r="B91" s="92"/>
      <c r="C91" s="92"/>
      <c r="D91" s="92"/>
      <c r="E91" s="92"/>
      <c r="F91" s="92"/>
      <c r="G91" s="92"/>
      <c r="H91" s="92"/>
      <c r="I91" s="92"/>
      <c r="J91" s="92"/>
      <c r="K91" s="92"/>
      <c r="L91" s="92"/>
      <c r="M91" s="92"/>
      <c r="N91" s="92"/>
      <c r="O91" s="92"/>
      <c r="P91" s="92"/>
      <c r="Q91" s="92"/>
      <c r="R91" s="92"/>
      <c r="S91" s="92"/>
    </row>
    <row r="92" spans="1:19" ht="15.75" customHeight="1" x14ac:dyDescent="0.25">
      <c r="A92" s="92"/>
      <c r="B92" s="92"/>
      <c r="C92" s="92"/>
      <c r="D92" s="92"/>
      <c r="E92" s="92"/>
      <c r="F92" s="92"/>
      <c r="G92" s="92"/>
      <c r="H92" s="92"/>
      <c r="I92" s="92"/>
      <c r="J92" s="92"/>
      <c r="K92" s="92"/>
      <c r="L92" s="92"/>
      <c r="M92" s="92"/>
      <c r="N92" s="92"/>
      <c r="O92" s="92"/>
      <c r="P92" s="92"/>
      <c r="Q92" s="92"/>
      <c r="R92" s="92"/>
      <c r="S92" s="92"/>
    </row>
    <row r="93" spans="1:19" ht="15.75" customHeight="1" x14ac:dyDescent="0.25">
      <c r="A93" s="92"/>
      <c r="B93" s="92"/>
      <c r="C93" s="92"/>
      <c r="D93" s="92"/>
      <c r="E93" s="92"/>
      <c r="F93" s="92"/>
      <c r="G93" s="92"/>
      <c r="H93" s="92"/>
      <c r="I93" s="92"/>
      <c r="J93" s="92"/>
      <c r="K93" s="92"/>
      <c r="L93" s="92"/>
      <c r="M93" s="92"/>
      <c r="N93" s="92"/>
      <c r="O93" s="92"/>
      <c r="P93" s="92"/>
      <c r="Q93" s="92"/>
      <c r="R93" s="92"/>
      <c r="S93" s="92"/>
    </row>
    <row r="94" spans="1:19" ht="15.75" customHeight="1" x14ac:dyDescent="0.25">
      <c r="A94" s="92"/>
      <c r="B94" s="92"/>
      <c r="C94" s="92"/>
      <c r="D94" s="92"/>
      <c r="E94" s="92"/>
      <c r="F94" s="92"/>
      <c r="G94" s="92"/>
      <c r="H94" s="92"/>
      <c r="I94" s="92"/>
      <c r="J94" s="92"/>
      <c r="K94" s="92"/>
      <c r="L94" s="92"/>
      <c r="M94" s="92"/>
      <c r="N94" s="92"/>
      <c r="O94" s="92"/>
      <c r="P94" s="92"/>
      <c r="Q94" s="92"/>
      <c r="R94" s="92"/>
      <c r="S94" s="92"/>
    </row>
    <row r="95" spans="1:19" ht="15.75" customHeight="1" x14ac:dyDescent="0.25">
      <c r="A95" s="92"/>
      <c r="B95" s="92"/>
      <c r="C95" s="92"/>
      <c r="D95" s="92"/>
      <c r="E95" s="92"/>
      <c r="F95" s="92"/>
      <c r="G95" s="92"/>
      <c r="H95" s="92"/>
      <c r="I95" s="92"/>
      <c r="J95" s="92"/>
      <c r="K95" s="92"/>
      <c r="L95" s="92"/>
      <c r="M95" s="92"/>
      <c r="N95" s="92"/>
      <c r="O95" s="92"/>
      <c r="P95" s="92"/>
      <c r="Q95" s="92"/>
      <c r="R95" s="92"/>
      <c r="S95" s="92"/>
    </row>
    <row r="96" spans="1:19" ht="15.75" customHeight="1" x14ac:dyDescent="0.25">
      <c r="A96" s="92"/>
      <c r="B96" s="92"/>
      <c r="C96" s="92"/>
      <c r="D96" s="92"/>
      <c r="E96" s="92"/>
      <c r="F96" s="92"/>
      <c r="G96" s="92"/>
      <c r="H96" s="92"/>
      <c r="I96" s="92"/>
      <c r="J96" s="92"/>
      <c r="K96" s="92"/>
      <c r="L96" s="92"/>
      <c r="M96" s="92"/>
      <c r="N96" s="92"/>
      <c r="O96" s="92"/>
      <c r="P96" s="92"/>
      <c r="Q96" s="92"/>
      <c r="R96" s="92"/>
      <c r="S96" s="92"/>
    </row>
    <row r="97" spans="1:19" ht="15.75" customHeight="1" x14ac:dyDescent="0.25">
      <c r="A97" s="92"/>
      <c r="B97" s="92"/>
      <c r="C97" s="92"/>
      <c r="D97" s="92"/>
      <c r="E97" s="92"/>
      <c r="F97" s="92"/>
      <c r="G97" s="92"/>
      <c r="H97" s="92"/>
      <c r="I97" s="92"/>
      <c r="J97" s="92"/>
      <c r="K97" s="92"/>
      <c r="L97" s="92"/>
      <c r="M97" s="92"/>
      <c r="N97" s="92"/>
      <c r="O97" s="92"/>
      <c r="P97" s="92"/>
      <c r="Q97" s="92"/>
      <c r="R97" s="92"/>
      <c r="S97" s="92"/>
    </row>
    <row r="98" spans="1:19" ht="15.75" customHeight="1" x14ac:dyDescent="0.25">
      <c r="A98" s="92"/>
      <c r="B98" s="92"/>
      <c r="C98" s="92"/>
      <c r="D98" s="92"/>
      <c r="E98" s="92"/>
      <c r="F98" s="92"/>
      <c r="G98" s="92"/>
      <c r="H98" s="92"/>
      <c r="I98" s="92"/>
      <c r="J98" s="92"/>
      <c r="K98" s="92"/>
      <c r="L98" s="92"/>
      <c r="M98" s="92"/>
      <c r="N98" s="92"/>
      <c r="O98" s="92"/>
      <c r="P98" s="92"/>
      <c r="Q98" s="92"/>
      <c r="R98" s="92"/>
      <c r="S98" s="92"/>
    </row>
    <row r="99" spans="1:19" ht="15.75" customHeight="1" x14ac:dyDescent="0.25">
      <c r="A99" s="92"/>
      <c r="B99" s="92"/>
      <c r="C99" s="92"/>
      <c r="D99" s="92"/>
      <c r="E99" s="92"/>
      <c r="F99" s="92"/>
      <c r="G99" s="92"/>
      <c r="H99" s="92"/>
      <c r="I99" s="92"/>
      <c r="J99" s="92"/>
      <c r="K99" s="92"/>
      <c r="L99" s="92"/>
      <c r="M99" s="92"/>
      <c r="N99" s="92"/>
      <c r="O99" s="92"/>
      <c r="P99" s="92"/>
      <c r="Q99" s="92"/>
      <c r="R99" s="92"/>
      <c r="S99" s="92"/>
    </row>
    <row r="100" spans="1:19" ht="15.75" customHeight="1" x14ac:dyDescent="0.25">
      <c r="A100" s="92"/>
      <c r="B100" s="92"/>
      <c r="C100" s="92"/>
      <c r="D100" s="92"/>
      <c r="E100" s="92"/>
      <c r="F100" s="92"/>
      <c r="G100" s="92"/>
      <c r="H100" s="92"/>
      <c r="I100" s="92"/>
      <c r="J100" s="92"/>
      <c r="K100" s="92"/>
      <c r="L100" s="92"/>
      <c r="M100" s="92"/>
      <c r="N100" s="92"/>
      <c r="O100" s="92"/>
      <c r="P100" s="92"/>
      <c r="Q100" s="92"/>
      <c r="R100" s="92"/>
      <c r="S100" s="92"/>
    </row>
  </sheetData>
  <mergeCells count="2">
    <mergeCell ref="A5:S6"/>
    <mergeCell ref="A1:S4"/>
  </mergeCells>
  <pageMargins left="0.7" right="0.7" top="0.75" bottom="0.75" header="0" footer="0"/>
  <pageSetup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55A11"/>
  </sheetPr>
  <dimension ref="A1:S100"/>
  <sheetViews>
    <sheetView topLeftCell="I5" workbookViewId="0">
      <selection activeCell="L12" sqref="L12"/>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71093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140625"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7" t="s">
        <v>18</v>
      </c>
      <c r="S7" s="6" t="s">
        <v>19</v>
      </c>
    </row>
    <row r="8" spans="1:19" ht="90" x14ac:dyDescent="0.25">
      <c r="A8" s="8" t="s">
        <v>258</v>
      </c>
      <c r="B8" s="8" t="s">
        <v>451</v>
      </c>
      <c r="C8" s="8" t="s">
        <v>22</v>
      </c>
      <c r="D8" s="8" t="s">
        <v>54</v>
      </c>
      <c r="E8" s="27" t="s">
        <v>236</v>
      </c>
      <c r="F8" s="27" t="s">
        <v>237</v>
      </c>
      <c r="G8" s="8">
        <v>1</v>
      </c>
      <c r="H8" s="8" t="s">
        <v>57</v>
      </c>
      <c r="I8" s="126" t="s">
        <v>452</v>
      </c>
      <c r="J8" s="30" t="s">
        <v>29</v>
      </c>
      <c r="K8" s="200">
        <v>1</v>
      </c>
      <c r="L8" s="30" t="s">
        <v>30</v>
      </c>
      <c r="M8" s="310">
        <v>377041438.19999999</v>
      </c>
      <c r="N8" s="176" t="s">
        <v>453</v>
      </c>
      <c r="O8" s="176" t="s">
        <v>454</v>
      </c>
      <c r="P8" s="177">
        <v>2020003050067</v>
      </c>
      <c r="Q8" s="8" t="s">
        <v>455</v>
      </c>
      <c r="R8" s="44" t="s">
        <v>456</v>
      </c>
      <c r="S8" s="44" t="s">
        <v>457</v>
      </c>
    </row>
    <row r="9" spans="1:19" ht="75" x14ac:dyDescent="0.25">
      <c r="A9" s="8" t="s">
        <v>258</v>
      </c>
      <c r="B9" s="8" t="s">
        <v>451</v>
      </c>
      <c r="C9" s="8" t="s">
        <v>458</v>
      </c>
      <c r="D9" s="8" t="s">
        <v>54</v>
      </c>
      <c r="E9" s="27" t="s">
        <v>236</v>
      </c>
      <c r="F9" s="27" t="s">
        <v>237</v>
      </c>
      <c r="G9" s="85">
        <v>1</v>
      </c>
      <c r="H9" s="8" t="s">
        <v>49</v>
      </c>
      <c r="I9" s="126" t="s">
        <v>459</v>
      </c>
      <c r="J9" s="30" t="s">
        <v>29</v>
      </c>
      <c r="K9" s="200">
        <v>1</v>
      </c>
      <c r="L9" s="30" t="s">
        <v>30</v>
      </c>
      <c r="M9" s="310">
        <v>242029681.5</v>
      </c>
      <c r="N9" s="176" t="s">
        <v>453</v>
      </c>
      <c r="O9" s="176" t="s">
        <v>454</v>
      </c>
      <c r="P9" s="177">
        <v>2020003050175</v>
      </c>
      <c r="Q9" s="8" t="s">
        <v>460</v>
      </c>
      <c r="R9" s="44" t="s">
        <v>461</v>
      </c>
      <c r="S9" s="44" t="s">
        <v>266</v>
      </c>
    </row>
    <row r="10" spans="1:19" x14ac:dyDescent="0.25">
      <c r="A10" s="48"/>
      <c r="B10" s="48"/>
      <c r="C10" s="83"/>
      <c r="D10" s="83"/>
      <c r="E10" s="83"/>
      <c r="F10" s="83"/>
      <c r="G10" s="48"/>
      <c r="H10" s="83"/>
      <c r="I10" s="49"/>
      <c r="J10" s="48"/>
      <c r="K10" s="48"/>
      <c r="L10" s="48"/>
      <c r="M10" s="83"/>
      <c r="N10" s="83"/>
      <c r="O10" s="83"/>
      <c r="P10" s="83"/>
      <c r="Q10" s="48"/>
      <c r="R10" s="51"/>
      <c r="S10" s="83"/>
    </row>
    <row r="11" spans="1:19" x14ac:dyDescent="0.25">
      <c r="A11" s="48"/>
      <c r="B11" s="48"/>
      <c r="C11" s="83"/>
      <c r="G11" s="48"/>
      <c r="H11" s="83"/>
      <c r="I11" s="49"/>
      <c r="J11" s="48"/>
      <c r="K11" s="48"/>
      <c r="L11" s="48"/>
      <c r="M11" s="83"/>
      <c r="N11" s="83"/>
      <c r="O11" s="83"/>
      <c r="P11" s="83"/>
      <c r="Q11" s="48"/>
      <c r="R11" s="51"/>
      <c r="S11" s="83"/>
    </row>
    <row r="12" spans="1:19" x14ac:dyDescent="0.25">
      <c r="A12" s="48"/>
      <c r="B12" s="48"/>
      <c r="C12" s="83"/>
      <c r="G12" s="48"/>
      <c r="H12" s="83"/>
      <c r="I12" s="49"/>
      <c r="J12" s="48"/>
      <c r="K12" s="48"/>
      <c r="L12" s="48"/>
      <c r="M12" s="83"/>
      <c r="N12" s="83"/>
      <c r="O12" s="83"/>
      <c r="P12" s="83"/>
      <c r="Q12" s="48"/>
      <c r="R12" s="51"/>
      <c r="S12" s="83"/>
    </row>
    <row r="13" spans="1:19" x14ac:dyDescent="0.25">
      <c r="A13" s="48"/>
      <c r="B13" s="48"/>
      <c r="C13" s="83"/>
      <c r="G13" s="48"/>
      <c r="H13" s="83"/>
      <c r="I13" s="49"/>
      <c r="J13" s="48"/>
      <c r="K13" s="48"/>
      <c r="L13" s="48"/>
      <c r="M13" s="83"/>
      <c r="N13" s="83"/>
      <c r="O13" s="83"/>
      <c r="P13" s="83"/>
      <c r="Q13" s="48"/>
      <c r="R13" s="51"/>
      <c r="S13" s="83"/>
    </row>
    <row r="14" spans="1:19" x14ac:dyDescent="0.25">
      <c r="A14" s="48"/>
      <c r="B14" s="48"/>
      <c r="C14" s="83"/>
      <c r="G14" s="48"/>
      <c r="H14" s="83"/>
      <c r="I14" s="49"/>
      <c r="J14" s="48"/>
      <c r="K14" s="48"/>
      <c r="L14" s="48"/>
      <c r="M14" s="83"/>
      <c r="N14" s="83"/>
      <c r="O14" s="83"/>
      <c r="P14" s="83"/>
      <c r="Q14" s="48"/>
      <c r="R14" s="51"/>
      <c r="S14" s="83"/>
    </row>
    <row r="15" spans="1:19" x14ac:dyDescent="0.25">
      <c r="A15" s="48"/>
      <c r="B15" s="48"/>
      <c r="C15" s="83"/>
      <c r="G15" s="48"/>
      <c r="H15" s="83"/>
      <c r="I15" s="49"/>
      <c r="J15" s="48"/>
      <c r="K15" s="48"/>
      <c r="L15" s="48"/>
      <c r="M15" s="83"/>
      <c r="N15" s="83"/>
      <c r="O15" s="83"/>
      <c r="P15" s="83"/>
      <c r="Q15" s="48"/>
      <c r="R15" s="51"/>
      <c r="S15" s="83"/>
    </row>
    <row r="16" spans="1:19" x14ac:dyDescent="0.25">
      <c r="A16" s="48"/>
      <c r="B16" s="48"/>
      <c r="C16" s="83"/>
      <c r="G16" s="48"/>
      <c r="H16" s="83"/>
      <c r="I16" s="49"/>
      <c r="J16" s="48"/>
      <c r="K16" s="48"/>
      <c r="L16" s="48"/>
      <c r="M16" s="83"/>
      <c r="N16" s="83"/>
      <c r="O16" s="83"/>
      <c r="P16" s="83"/>
      <c r="Q16" s="48"/>
      <c r="R16" s="51"/>
      <c r="S16" s="83"/>
    </row>
    <row r="17" spans="1:19" x14ac:dyDescent="0.25">
      <c r="A17" s="48"/>
      <c r="B17" s="48"/>
      <c r="C17" s="83"/>
      <c r="D17" s="83"/>
      <c r="E17" s="83"/>
      <c r="F17" s="83"/>
      <c r="G17" s="48"/>
      <c r="H17" s="83"/>
      <c r="I17" s="49"/>
      <c r="J17" s="48"/>
      <c r="K17" s="48"/>
      <c r="L17" s="48"/>
      <c r="M17" s="83"/>
      <c r="N17" s="83"/>
      <c r="O17" s="83"/>
      <c r="P17" s="83"/>
      <c r="Q17" s="48"/>
      <c r="R17" s="51"/>
      <c r="S17" s="83"/>
    </row>
    <row r="18" spans="1:19" x14ac:dyDescent="0.25">
      <c r="A18" s="48"/>
      <c r="B18" s="48"/>
      <c r="C18" s="83"/>
      <c r="D18" s="83"/>
      <c r="E18" s="83"/>
      <c r="F18" s="83"/>
      <c r="G18" s="48"/>
      <c r="H18" s="83"/>
      <c r="I18" s="49"/>
      <c r="J18" s="48"/>
      <c r="K18" s="48"/>
      <c r="L18" s="48"/>
      <c r="M18" s="83"/>
      <c r="N18" s="83"/>
      <c r="O18" s="83"/>
      <c r="P18" s="83"/>
      <c r="Q18" s="48"/>
      <c r="R18" s="51"/>
      <c r="S18" s="83"/>
    </row>
    <row r="19" spans="1:19" x14ac:dyDescent="0.25">
      <c r="A19" s="48"/>
      <c r="B19" s="48"/>
      <c r="C19" s="83"/>
      <c r="D19" s="83"/>
      <c r="E19" s="83"/>
      <c r="F19" s="83"/>
      <c r="G19" s="48"/>
      <c r="H19" s="83"/>
      <c r="I19" s="49"/>
      <c r="J19" s="48"/>
      <c r="K19" s="48"/>
      <c r="L19" s="48"/>
      <c r="M19" s="83"/>
      <c r="N19" s="83"/>
      <c r="O19" s="83"/>
      <c r="P19" s="83"/>
      <c r="Q19" s="48"/>
      <c r="R19" s="51"/>
      <c r="S19" s="83"/>
    </row>
    <row r="20" spans="1:19" x14ac:dyDescent="0.25">
      <c r="A20" s="48"/>
      <c r="B20" s="48"/>
      <c r="C20" s="83"/>
      <c r="D20" s="83"/>
      <c r="E20" s="83"/>
      <c r="F20" s="83"/>
      <c r="G20" s="48"/>
      <c r="H20" s="83"/>
      <c r="I20" s="49"/>
      <c r="J20" s="48"/>
      <c r="K20" s="48"/>
      <c r="L20" s="48"/>
      <c r="M20" s="83"/>
      <c r="N20" s="83"/>
      <c r="O20" s="83"/>
      <c r="P20" s="83"/>
      <c r="Q20" s="48"/>
      <c r="R20" s="51"/>
      <c r="S20" s="83"/>
    </row>
    <row r="21" spans="1:19" ht="15.75" customHeight="1" x14ac:dyDescent="0.25">
      <c r="A21" s="48"/>
      <c r="B21" s="48"/>
      <c r="C21" s="83"/>
      <c r="D21" s="83"/>
      <c r="E21" s="83"/>
      <c r="F21" s="83"/>
      <c r="G21" s="48"/>
      <c r="H21" s="83"/>
      <c r="I21" s="49"/>
      <c r="J21" s="48"/>
      <c r="K21" s="48"/>
      <c r="L21" s="48"/>
      <c r="M21" s="83"/>
      <c r="N21" s="83"/>
      <c r="O21" s="83"/>
      <c r="P21" s="83"/>
      <c r="Q21" s="48"/>
      <c r="R21" s="51"/>
      <c r="S21" s="83"/>
    </row>
    <row r="22" spans="1:19" ht="15.75" customHeight="1" x14ac:dyDescent="0.25">
      <c r="A22" s="48"/>
      <c r="B22" s="48"/>
      <c r="C22" s="83"/>
      <c r="D22" s="83"/>
      <c r="E22" s="83"/>
      <c r="F22" s="83"/>
      <c r="G22" s="48"/>
      <c r="H22" s="83"/>
      <c r="I22" s="49"/>
      <c r="J22" s="48"/>
      <c r="K22" s="48"/>
      <c r="L22" s="48"/>
      <c r="M22" s="83"/>
      <c r="N22" s="83"/>
      <c r="O22" s="83"/>
      <c r="P22" s="83"/>
      <c r="Q22" s="48"/>
      <c r="R22" s="51"/>
      <c r="S22" s="83"/>
    </row>
    <row r="23" spans="1:19" ht="15.75" customHeight="1" x14ac:dyDescent="0.25">
      <c r="A23" s="48"/>
      <c r="B23" s="48"/>
      <c r="C23" s="83"/>
      <c r="D23" s="83"/>
      <c r="E23" s="83"/>
      <c r="F23" s="83"/>
      <c r="G23" s="48"/>
      <c r="H23" s="83"/>
      <c r="I23" s="49"/>
      <c r="J23" s="48"/>
      <c r="K23" s="48"/>
      <c r="L23" s="48"/>
      <c r="M23" s="83"/>
      <c r="N23" s="83"/>
      <c r="O23" s="83"/>
      <c r="P23" s="83"/>
      <c r="Q23" s="48"/>
      <c r="R23" s="51"/>
      <c r="S23" s="83"/>
    </row>
    <row r="24" spans="1:19" ht="15.75" customHeight="1" x14ac:dyDescent="0.25">
      <c r="A24" s="48"/>
      <c r="B24" s="48"/>
      <c r="C24" s="83"/>
      <c r="D24" s="83"/>
      <c r="E24" s="83"/>
      <c r="F24" s="83"/>
      <c r="G24" s="48"/>
      <c r="H24" s="83"/>
      <c r="I24" s="49"/>
      <c r="J24" s="48"/>
      <c r="K24" s="48"/>
      <c r="L24" s="48"/>
      <c r="M24" s="83"/>
      <c r="N24" s="83"/>
      <c r="O24" s="83"/>
      <c r="P24" s="83"/>
      <c r="Q24" s="48"/>
      <c r="R24" s="51"/>
      <c r="S24" s="83"/>
    </row>
    <row r="25" spans="1:19" ht="15.75" customHeight="1" x14ac:dyDescent="0.25">
      <c r="A25" s="48"/>
      <c r="B25" s="48"/>
      <c r="C25" s="83"/>
      <c r="D25" s="83"/>
      <c r="E25" s="83"/>
      <c r="F25" s="83"/>
      <c r="G25" s="48"/>
      <c r="H25" s="83"/>
      <c r="I25" s="49"/>
      <c r="J25" s="48"/>
      <c r="K25" s="48"/>
      <c r="L25" s="48"/>
      <c r="M25" s="83"/>
      <c r="N25" s="83"/>
      <c r="O25" s="83"/>
      <c r="P25" s="83"/>
      <c r="Q25" s="48"/>
      <c r="R25" s="51"/>
      <c r="S25" s="83"/>
    </row>
    <row r="26" spans="1:19" ht="15.75" customHeight="1" x14ac:dyDescent="0.25">
      <c r="A26" s="48"/>
      <c r="B26" s="48"/>
      <c r="C26" s="83"/>
      <c r="D26" s="83"/>
      <c r="E26" s="83"/>
      <c r="F26" s="83"/>
      <c r="G26" s="48"/>
      <c r="H26" s="83"/>
      <c r="I26" s="49"/>
      <c r="J26" s="48"/>
      <c r="K26" s="48"/>
      <c r="L26" s="48"/>
      <c r="M26" s="83"/>
      <c r="N26" s="83"/>
      <c r="O26" s="83"/>
      <c r="P26" s="83"/>
      <c r="Q26" s="48"/>
      <c r="R26" s="51"/>
      <c r="S26" s="83"/>
    </row>
    <row r="27" spans="1:19" ht="15.75" customHeight="1" x14ac:dyDescent="0.25">
      <c r="A27" s="48"/>
      <c r="B27" s="48"/>
      <c r="C27" s="83"/>
      <c r="D27" s="83"/>
      <c r="E27" s="83"/>
      <c r="F27" s="83"/>
      <c r="G27" s="48"/>
      <c r="H27" s="83"/>
      <c r="I27" s="49"/>
      <c r="J27" s="48"/>
      <c r="K27" s="48"/>
      <c r="L27" s="48"/>
      <c r="M27" s="83"/>
      <c r="N27" s="83"/>
      <c r="O27" s="83"/>
      <c r="P27" s="83"/>
      <c r="Q27" s="48"/>
      <c r="R27" s="51"/>
      <c r="S27" s="83"/>
    </row>
    <row r="28" spans="1:19" ht="15.75" customHeight="1" x14ac:dyDescent="0.25">
      <c r="A28" s="48"/>
      <c r="B28" s="48"/>
      <c r="C28" s="83"/>
      <c r="D28" s="83"/>
      <c r="E28" s="83"/>
      <c r="F28" s="83"/>
      <c r="G28" s="48"/>
      <c r="H28" s="83"/>
      <c r="I28" s="49"/>
      <c r="J28" s="48"/>
      <c r="K28" s="48"/>
      <c r="L28" s="48"/>
      <c r="M28" s="83"/>
      <c r="N28" s="83"/>
      <c r="O28" s="83"/>
      <c r="P28" s="83"/>
      <c r="Q28" s="48"/>
      <c r="R28" s="51"/>
      <c r="S28" s="83"/>
    </row>
    <row r="29" spans="1:19" ht="15.75" customHeight="1" x14ac:dyDescent="0.25">
      <c r="A29" s="48"/>
      <c r="B29" s="48"/>
      <c r="C29" s="83"/>
      <c r="D29" s="83"/>
      <c r="E29" s="83"/>
      <c r="F29" s="83"/>
      <c r="G29" s="48"/>
      <c r="H29" s="83"/>
      <c r="I29" s="49"/>
      <c r="J29" s="48"/>
      <c r="K29" s="48"/>
      <c r="L29" s="48"/>
      <c r="M29" s="83"/>
      <c r="N29" s="83"/>
      <c r="O29" s="83"/>
      <c r="P29" s="83"/>
      <c r="Q29" s="48"/>
      <c r="R29" s="51"/>
      <c r="S29" s="83"/>
    </row>
    <row r="30" spans="1:19" ht="15.75" customHeight="1" x14ac:dyDescent="0.25">
      <c r="A30" s="48"/>
      <c r="B30" s="48"/>
      <c r="C30" s="83"/>
      <c r="D30" s="83"/>
      <c r="E30" s="83"/>
      <c r="F30" s="83"/>
      <c r="G30" s="48"/>
      <c r="H30" s="83"/>
      <c r="I30" s="49"/>
      <c r="J30" s="48"/>
      <c r="K30" s="48"/>
      <c r="L30" s="48"/>
      <c r="M30" s="83"/>
      <c r="N30" s="83"/>
      <c r="O30" s="83"/>
      <c r="P30" s="83"/>
      <c r="Q30" s="48"/>
      <c r="R30" s="51"/>
      <c r="S30" s="83"/>
    </row>
    <row r="31" spans="1:19" ht="15.75" customHeight="1" x14ac:dyDescent="0.25">
      <c r="A31" s="48"/>
      <c r="B31" s="48"/>
      <c r="C31" s="83"/>
      <c r="D31" s="83"/>
      <c r="E31" s="83"/>
      <c r="F31" s="83"/>
      <c r="G31" s="48"/>
      <c r="H31" s="83"/>
      <c r="I31" s="49"/>
      <c r="J31" s="48"/>
      <c r="K31" s="48"/>
      <c r="L31" s="48"/>
      <c r="M31" s="83"/>
      <c r="N31" s="83"/>
      <c r="O31" s="83"/>
      <c r="P31" s="83"/>
      <c r="Q31" s="48"/>
      <c r="R31" s="51"/>
      <c r="S31" s="83"/>
    </row>
    <row r="32" spans="1:19" ht="15.75" customHeight="1" x14ac:dyDescent="0.25">
      <c r="A32" s="48"/>
      <c r="B32" s="48"/>
      <c r="C32" s="83"/>
      <c r="D32" s="83"/>
      <c r="E32" s="83"/>
      <c r="F32" s="83"/>
      <c r="G32" s="48"/>
      <c r="H32" s="83"/>
      <c r="I32" s="49"/>
      <c r="J32" s="48"/>
      <c r="K32" s="48"/>
      <c r="L32" s="48"/>
      <c r="M32" s="83"/>
      <c r="N32" s="83"/>
      <c r="O32" s="83"/>
      <c r="P32" s="83"/>
      <c r="Q32" s="48"/>
      <c r="R32" s="51"/>
      <c r="S32" s="83"/>
    </row>
    <row r="33" spans="1:19" ht="15.75" customHeight="1" x14ac:dyDescent="0.25">
      <c r="A33" s="48"/>
      <c r="B33" s="48"/>
      <c r="C33" s="83"/>
      <c r="D33" s="83"/>
      <c r="E33" s="83"/>
      <c r="F33" s="83"/>
      <c r="G33" s="48"/>
      <c r="H33" s="83"/>
      <c r="I33" s="49"/>
      <c r="J33" s="48"/>
      <c r="K33" s="48"/>
      <c r="L33" s="48"/>
      <c r="M33" s="83"/>
      <c r="N33" s="83"/>
      <c r="O33" s="83"/>
      <c r="P33" s="83"/>
      <c r="Q33" s="48"/>
      <c r="R33" s="51"/>
      <c r="S33" s="83"/>
    </row>
    <row r="34" spans="1:19" ht="15.75" customHeight="1" x14ac:dyDescent="0.25">
      <c r="A34" s="48"/>
      <c r="B34" s="48"/>
      <c r="C34" s="83"/>
      <c r="D34" s="83"/>
      <c r="E34" s="83"/>
      <c r="F34" s="83"/>
      <c r="G34" s="48"/>
      <c r="H34" s="83"/>
      <c r="I34" s="49"/>
      <c r="J34" s="48"/>
      <c r="K34" s="48"/>
      <c r="L34" s="48"/>
      <c r="M34" s="83"/>
      <c r="N34" s="83"/>
      <c r="O34" s="83"/>
      <c r="P34" s="83"/>
      <c r="Q34" s="48"/>
      <c r="R34" s="51"/>
      <c r="S34" s="83"/>
    </row>
    <row r="35" spans="1:19" ht="15.75" customHeight="1" x14ac:dyDescent="0.25">
      <c r="A35" s="48"/>
      <c r="B35" s="48"/>
      <c r="C35" s="83"/>
      <c r="D35" s="83"/>
      <c r="E35" s="83"/>
      <c r="F35" s="83"/>
      <c r="G35" s="48"/>
      <c r="H35" s="83"/>
      <c r="I35" s="49"/>
      <c r="J35" s="48"/>
      <c r="K35" s="48"/>
      <c r="L35" s="48"/>
      <c r="M35" s="83"/>
      <c r="N35" s="83"/>
      <c r="O35" s="83"/>
      <c r="P35" s="83"/>
      <c r="Q35" s="48"/>
      <c r="R35" s="51"/>
      <c r="S35" s="83"/>
    </row>
    <row r="36" spans="1:19" ht="15.75" customHeight="1" x14ac:dyDescent="0.25">
      <c r="A36" s="48"/>
      <c r="B36" s="48"/>
      <c r="C36" s="83"/>
      <c r="D36" s="83"/>
      <c r="E36" s="83"/>
      <c r="F36" s="83"/>
      <c r="G36" s="48"/>
      <c r="H36" s="83"/>
      <c r="I36" s="49"/>
      <c r="J36" s="48"/>
      <c r="K36" s="48"/>
      <c r="L36" s="48"/>
      <c r="M36" s="83"/>
      <c r="N36" s="83"/>
      <c r="O36" s="83"/>
      <c r="P36" s="83"/>
      <c r="Q36" s="48"/>
      <c r="R36" s="51"/>
      <c r="S36" s="83"/>
    </row>
    <row r="37" spans="1:19" ht="15.75" customHeight="1" x14ac:dyDescent="0.25">
      <c r="A37" s="48"/>
      <c r="B37" s="48"/>
      <c r="C37" s="83"/>
      <c r="D37" s="83"/>
      <c r="E37" s="83"/>
      <c r="F37" s="83"/>
      <c r="G37" s="48"/>
      <c r="H37" s="83"/>
      <c r="I37" s="49"/>
      <c r="J37" s="48"/>
      <c r="K37" s="48"/>
      <c r="L37" s="48"/>
      <c r="M37" s="83"/>
      <c r="N37" s="83"/>
      <c r="O37" s="83"/>
      <c r="P37" s="83"/>
      <c r="Q37" s="48"/>
      <c r="R37" s="51"/>
      <c r="S37" s="83"/>
    </row>
    <row r="38" spans="1:19" ht="15.75" customHeight="1" x14ac:dyDescent="0.25">
      <c r="A38" s="48"/>
      <c r="B38" s="48"/>
      <c r="C38" s="83"/>
      <c r="D38" s="83"/>
      <c r="E38" s="83"/>
      <c r="F38" s="83"/>
      <c r="G38" s="48"/>
      <c r="H38" s="83"/>
      <c r="I38" s="49"/>
      <c r="J38" s="48"/>
      <c r="K38" s="48"/>
      <c r="L38" s="48"/>
      <c r="M38" s="83"/>
      <c r="N38" s="83"/>
      <c r="O38" s="83"/>
      <c r="P38" s="83"/>
      <c r="Q38" s="48"/>
      <c r="R38" s="51"/>
      <c r="S38" s="83"/>
    </row>
    <row r="39" spans="1:19" ht="15.75" customHeight="1" x14ac:dyDescent="0.25">
      <c r="A39" s="48"/>
      <c r="B39" s="48"/>
      <c r="C39" s="83"/>
      <c r="D39" s="83"/>
      <c r="E39" s="83"/>
      <c r="F39" s="83"/>
      <c r="G39" s="48"/>
      <c r="H39" s="83"/>
      <c r="I39" s="49"/>
      <c r="J39" s="48"/>
      <c r="K39" s="48"/>
      <c r="L39" s="48"/>
      <c r="M39" s="83"/>
      <c r="N39" s="83"/>
      <c r="O39" s="83"/>
      <c r="P39" s="83"/>
      <c r="Q39" s="48"/>
      <c r="R39" s="51"/>
      <c r="S39" s="83"/>
    </row>
    <row r="40" spans="1:19" ht="15.75" customHeight="1" x14ac:dyDescent="0.25">
      <c r="A40" s="48"/>
      <c r="B40" s="48"/>
      <c r="C40" s="83"/>
      <c r="D40" s="83"/>
      <c r="E40" s="83"/>
      <c r="F40" s="83"/>
      <c r="G40" s="48"/>
      <c r="H40" s="83"/>
      <c r="I40" s="49"/>
      <c r="J40" s="48"/>
      <c r="K40" s="48"/>
      <c r="L40" s="48"/>
      <c r="M40" s="83"/>
      <c r="N40" s="83"/>
      <c r="O40" s="83"/>
      <c r="P40" s="83"/>
      <c r="Q40" s="48"/>
      <c r="R40" s="51"/>
      <c r="S40" s="83"/>
    </row>
    <row r="41" spans="1:19" ht="15.75" customHeight="1" x14ac:dyDescent="0.25">
      <c r="A41" s="48"/>
      <c r="B41" s="48"/>
      <c r="C41" s="83"/>
      <c r="D41" s="83"/>
      <c r="E41" s="83"/>
      <c r="F41" s="83"/>
      <c r="G41" s="48"/>
      <c r="H41" s="83"/>
      <c r="I41" s="49"/>
      <c r="J41" s="48"/>
      <c r="K41" s="48"/>
      <c r="L41" s="48"/>
      <c r="M41" s="83"/>
      <c r="N41" s="83"/>
      <c r="O41" s="83"/>
      <c r="P41" s="83"/>
      <c r="Q41" s="48"/>
      <c r="R41" s="51"/>
      <c r="S41" s="83"/>
    </row>
    <row r="42" spans="1:19" ht="15.75" customHeight="1" x14ac:dyDescent="0.25">
      <c r="A42" s="48"/>
      <c r="B42" s="48"/>
      <c r="C42" s="83"/>
      <c r="D42" s="83"/>
      <c r="E42" s="83"/>
      <c r="F42" s="83"/>
      <c r="G42" s="48"/>
      <c r="H42" s="83"/>
      <c r="I42" s="49"/>
      <c r="J42" s="48"/>
      <c r="K42" s="48"/>
      <c r="L42" s="48"/>
      <c r="M42" s="83"/>
      <c r="N42" s="83"/>
      <c r="O42" s="83"/>
      <c r="P42" s="83"/>
      <c r="Q42" s="48"/>
      <c r="R42" s="51"/>
      <c r="S42" s="83"/>
    </row>
    <row r="43" spans="1:19" ht="15.75" customHeight="1" x14ac:dyDescent="0.25">
      <c r="A43" s="48"/>
      <c r="B43" s="48"/>
      <c r="C43" s="83"/>
      <c r="D43" s="83"/>
      <c r="E43" s="83"/>
      <c r="F43" s="83"/>
      <c r="G43" s="48"/>
      <c r="H43" s="83"/>
      <c r="I43" s="49"/>
      <c r="J43" s="48"/>
      <c r="K43" s="48"/>
      <c r="L43" s="48"/>
      <c r="M43" s="83"/>
      <c r="N43" s="83"/>
      <c r="O43" s="83"/>
      <c r="P43" s="83"/>
      <c r="Q43" s="48"/>
      <c r="R43" s="51"/>
      <c r="S43" s="83"/>
    </row>
    <row r="44" spans="1:19" ht="15.75" customHeight="1" x14ac:dyDescent="0.25">
      <c r="A44" s="48"/>
      <c r="B44" s="48"/>
      <c r="C44" s="83"/>
      <c r="D44" s="83"/>
      <c r="E44" s="83"/>
      <c r="F44" s="83"/>
      <c r="G44" s="48"/>
      <c r="H44" s="83"/>
      <c r="I44" s="49"/>
      <c r="J44" s="48"/>
      <c r="K44" s="48"/>
      <c r="L44" s="48"/>
      <c r="M44" s="83"/>
      <c r="N44" s="83"/>
      <c r="O44" s="83"/>
      <c r="P44" s="83"/>
      <c r="Q44" s="48"/>
      <c r="R44" s="51"/>
      <c r="S44" s="83"/>
    </row>
    <row r="45" spans="1:19" ht="15.75" customHeight="1" x14ac:dyDescent="0.25">
      <c r="A45" s="48"/>
      <c r="B45" s="48"/>
      <c r="C45" s="83"/>
      <c r="D45" s="83"/>
      <c r="E45" s="83"/>
      <c r="F45" s="83"/>
      <c r="G45" s="48"/>
      <c r="H45" s="83"/>
      <c r="I45" s="49"/>
      <c r="J45" s="48"/>
      <c r="K45" s="48"/>
      <c r="L45" s="48"/>
      <c r="M45" s="83"/>
      <c r="N45" s="83"/>
      <c r="O45" s="83"/>
      <c r="P45" s="83"/>
      <c r="Q45" s="48"/>
      <c r="R45" s="51"/>
      <c r="S45" s="83"/>
    </row>
    <row r="46" spans="1:19" ht="15.75" customHeight="1" x14ac:dyDescent="0.25">
      <c r="A46" s="48"/>
      <c r="B46" s="48"/>
      <c r="C46" s="83"/>
      <c r="D46" s="83"/>
      <c r="E46" s="83"/>
      <c r="F46" s="83"/>
      <c r="G46" s="48"/>
      <c r="H46" s="83"/>
      <c r="I46" s="49"/>
      <c r="J46" s="48"/>
      <c r="K46" s="48"/>
      <c r="L46" s="48"/>
      <c r="M46" s="83"/>
      <c r="N46" s="83"/>
      <c r="O46" s="83"/>
      <c r="P46" s="83"/>
      <c r="Q46" s="48"/>
      <c r="R46" s="51"/>
      <c r="S46" s="83"/>
    </row>
    <row r="47" spans="1:19" ht="15.75" customHeight="1" x14ac:dyDescent="0.25">
      <c r="A47" s="48"/>
      <c r="B47" s="48"/>
      <c r="C47" s="83"/>
      <c r="D47" s="83"/>
      <c r="E47" s="83"/>
      <c r="F47" s="83"/>
      <c r="G47" s="48"/>
      <c r="H47" s="83"/>
      <c r="I47" s="49"/>
      <c r="J47" s="48"/>
      <c r="K47" s="48"/>
      <c r="L47" s="48"/>
      <c r="M47" s="83"/>
      <c r="N47" s="83"/>
      <c r="O47" s="83"/>
      <c r="P47" s="83"/>
      <c r="Q47" s="48"/>
      <c r="R47" s="51"/>
      <c r="S47" s="83"/>
    </row>
    <row r="48" spans="1:19" ht="15.75" customHeight="1" x14ac:dyDescent="0.25">
      <c r="A48" s="48"/>
      <c r="B48" s="48"/>
      <c r="C48" s="83"/>
      <c r="D48" s="83"/>
      <c r="E48" s="83"/>
      <c r="F48" s="83"/>
      <c r="G48" s="48"/>
      <c r="H48" s="83"/>
      <c r="I48" s="49"/>
      <c r="J48" s="48"/>
      <c r="K48" s="48"/>
      <c r="L48" s="48"/>
      <c r="M48" s="83"/>
      <c r="N48" s="83"/>
      <c r="O48" s="83"/>
      <c r="P48" s="83"/>
      <c r="Q48" s="48"/>
      <c r="R48" s="51"/>
      <c r="S48" s="83"/>
    </row>
    <row r="49" spans="1:19" ht="15.75" customHeight="1" x14ac:dyDescent="0.25">
      <c r="A49" s="48"/>
      <c r="B49" s="48"/>
      <c r="C49" s="83"/>
      <c r="D49" s="83"/>
      <c r="E49" s="83"/>
      <c r="F49" s="83"/>
      <c r="G49" s="48"/>
      <c r="H49" s="83"/>
      <c r="I49" s="49"/>
      <c r="J49" s="48"/>
      <c r="K49" s="48"/>
      <c r="L49" s="48"/>
      <c r="M49" s="83"/>
      <c r="N49" s="83"/>
      <c r="O49" s="83"/>
      <c r="P49" s="83"/>
      <c r="Q49" s="48"/>
      <c r="R49" s="51"/>
      <c r="S49" s="83"/>
    </row>
    <row r="50" spans="1:19" ht="15.75" customHeight="1" x14ac:dyDescent="0.25">
      <c r="A50" s="48"/>
      <c r="B50" s="48"/>
      <c r="C50" s="83"/>
      <c r="D50" s="83"/>
      <c r="E50" s="83"/>
      <c r="F50" s="83"/>
      <c r="G50" s="48"/>
      <c r="H50" s="83"/>
      <c r="I50" s="49"/>
      <c r="J50" s="48"/>
      <c r="K50" s="48"/>
      <c r="L50" s="48"/>
      <c r="M50" s="83"/>
      <c r="N50" s="83"/>
      <c r="O50" s="83"/>
      <c r="P50" s="83"/>
      <c r="Q50" s="48"/>
      <c r="R50" s="51"/>
      <c r="S50" s="83"/>
    </row>
    <row r="51" spans="1:19" ht="15.75" customHeight="1" x14ac:dyDescent="0.25">
      <c r="A51" s="48"/>
      <c r="B51" s="48"/>
      <c r="C51" s="83"/>
      <c r="D51" s="83"/>
      <c r="E51" s="83"/>
      <c r="F51" s="83"/>
      <c r="G51" s="48"/>
      <c r="H51" s="83"/>
      <c r="I51" s="49"/>
      <c r="J51" s="48"/>
      <c r="K51" s="48"/>
      <c r="L51" s="48"/>
      <c r="M51" s="83"/>
      <c r="N51" s="83"/>
      <c r="O51" s="83"/>
      <c r="P51" s="83"/>
      <c r="Q51" s="48"/>
      <c r="R51" s="51"/>
      <c r="S51" s="83"/>
    </row>
    <row r="52" spans="1:19" ht="15.75" customHeight="1" x14ac:dyDescent="0.25">
      <c r="A52" s="48"/>
      <c r="B52" s="48"/>
      <c r="C52" s="83"/>
      <c r="D52" s="83"/>
      <c r="E52" s="83"/>
      <c r="F52" s="83"/>
      <c r="G52" s="48"/>
      <c r="H52" s="83"/>
      <c r="I52" s="49"/>
      <c r="J52" s="48"/>
      <c r="K52" s="48"/>
      <c r="L52" s="48"/>
      <c r="M52" s="83"/>
      <c r="N52" s="83"/>
      <c r="O52" s="83"/>
      <c r="P52" s="83"/>
      <c r="Q52" s="48"/>
      <c r="R52" s="51"/>
      <c r="S52" s="83"/>
    </row>
    <row r="53" spans="1:19" ht="15.75" customHeight="1" x14ac:dyDescent="0.25">
      <c r="A53" s="48"/>
      <c r="B53" s="48"/>
      <c r="C53" s="83"/>
      <c r="D53" s="83"/>
      <c r="E53" s="83"/>
      <c r="F53" s="83"/>
      <c r="G53" s="48"/>
      <c r="H53" s="83"/>
      <c r="I53" s="49"/>
      <c r="J53" s="48"/>
      <c r="K53" s="48"/>
      <c r="L53" s="48"/>
      <c r="M53" s="83"/>
      <c r="N53" s="83"/>
      <c r="O53" s="83"/>
      <c r="P53" s="83"/>
      <c r="Q53" s="48"/>
      <c r="R53" s="51"/>
      <c r="S53" s="83"/>
    </row>
    <row r="54" spans="1:19" ht="15.75" customHeight="1" x14ac:dyDescent="0.25">
      <c r="A54" s="48"/>
      <c r="B54" s="48"/>
      <c r="C54" s="83"/>
      <c r="D54" s="83"/>
      <c r="E54" s="83"/>
      <c r="F54" s="83"/>
      <c r="G54" s="48"/>
      <c r="H54" s="83"/>
      <c r="I54" s="49"/>
      <c r="J54" s="48"/>
      <c r="K54" s="48"/>
      <c r="L54" s="48"/>
      <c r="M54" s="83"/>
      <c r="N54" s="83"/>
      <c r="O54" s="83"/>
      <c r="P54" s="83"/>
      <c r="Q54" s="48"/>
      <c r="R54" s="51"/>
      <c r="S54" s="83"/>
    </row>
    <row r="55" spans="1:19" ht="15.75" customHeight="1" x14ac:dyDescent="0.25">
      <c r="A55" s="48"/>
      <c r="B55" s="48"/>
      <c r="C55" s="83"/>
      <c r="D55" s="83"/>
      <c r="E55" s="83"/>
      <c r="F55" s="83"/>
      <c r="G55" s="48"/>
      <c r="H55" s="83"/>
      <c r="I55" s="49"/>
      <c r="J55" s="48"/>
      <c r="K55" s="48"/>
      <c r="L55" s="48"/>
      <c r="M55" s="83"/>
      <c r="N55" s="83"/>
      <c r="O55" s="83"/>
      <c r="P55" s="83"/>
      <c r="Q55" s="48"/>
      <c r="R55" s="51"/>
      <c r="S55" s="83"/>
    </row>
    <row r="56" spans="1:19" ht="15.75" customHeight="1" x14ac:dyDescent="0.25">
      <c r="A56" s="48"/>
      <c r="B56" s="48"/>
      <c r="C56" s="83"/>
      <c r="D56" s="83"/>
      <c r="E56" s="83"/>
      <c r="F56" s="83"/>
      <c r="G56" s="48"/>
      <c r="H56" s="83"/>
      <c r="I56" s="49"/>
      <c r="J56" s="48"/>
      <c r="K56" s="48"/>
      <c r="L56" s="48"/>
      <c r="M56" s="83"/>
      <c r="N56" s="83"/>
      <c r="O56" s="83"/>
      <c r="P56" s="83"/>
      <c r="Q56" s="48"/>
      <c r="R56" s="51"/>
      <c r="S56" s="83"/>
    </row>
    <row r="57" spans="1:19" ht="15.75" customHeight="1" x14ac:dyDescent="0.25">
      <c r="A57" s="48"/>
      <c r="B57" s="48"/>
      <c r="C57" s="83"/>
      <c r="D57" s="83"/>
      <c r="E57" s="83"/>
      <c r="F57" s="83"/>
      <c r="G57" s="48"/>
      <c r="H57" s="83"/>
      <c r="I57" s="49"/>
      <c r="J57" s="48"/>
      <c r="K57" s="48"/>
      <c r="L57" s="48"/>
      <c r="M57" s="83"/>
      <c r="N57" s="83"/>
      <c r="O57" s="83"/>
      <c r="P57" s="83"/>
      <c r="Q57" s="48"/>
      <c r="R57" s="51"/>
      <c r="S57" s="83"/>
    </row>
    <row r="58" spans="1:19" ht="15.75" customHeight="1" x14ac:dyDescent="0.25">
      <c r="A58" s="48"/>
      <c r="B58" s="48"/>
      <c r="C58" s="83"/>
      <c r="D58" s="83"/>
      <c r="E58" s="83"/>
      <c r="F58" s="83"/>
      <c r="G58" s="48"/>
      <c r="H58" s="83"/>
      <c r="I58" s="49"/>
      <c r="J58" s="48"/>
      <c r="K58" s="48"/>
      <c r="L58" s="48"/>
      <c r="M58" s="83"/>
      <c r="N58" s="83"/>
      <c r="O58" s="83"/>
      <c r="P58" s="83"/>
      <c r="Q58" s="48"/>
      <c r="R58" s="51"/>
      <c r="S58" s="83"/>
    </row>
    <row r="59" spans="1:19" ht="15.75" customHeight="1" x14ac:dyDescent="0.25">
      <c r="A59" s="48"/>
      <c r="B59" s="48"/>
      <c r="C59" s="83"/>
      <c r="D59" s="83"/>
      <c r="E59" s="83"/>
      <c r="F59" s="83"/>
      <c r="G59" s="48"/>
      <c r="H59" s="83"/>
      <c r="I59" s="49"/>
      <c r="J59" s="48"/>
      <c r="K59" s="48"/>
      <c r="L59" s="48"/>
      <c r="M59" s="83"/>
      <c r="N59" s="83"/>
      <c r="O59" s="83"/>
      <c r="P59" s="83"/>
      <c r="Q59" s="48"/>
      <c r="R59" s="51"/>
      <c r="S59" s="83"/>
    </row>
    <row r="60" spans="1:19" ht="15.75" customHeight="1" x14ac:dyDescent="0.25">
      <c r="A60" s="48"/>
      <c r="B60" s="48"/>
      <c r="C60" s="83"/>
      <c r="D60" s="83"/>
      <c r="E60" s="83"/>
      <c r="F60" s="83"/>
      <c r="G60" s="48"/>
      <c r="H60" s="83"/>
      <c r="I60" s="49"/>
      <c r="J60" s="48"/>
      <c r="K60" s="48"/>
      <c r="L60" s="48"/>
      <c r="M60" s="83"/>
      <c r="N60" s="83"/>
      <c r="O60" s="83"/>
      <c r="P60" s="83"/>
      <c r="Q60" s="48"/>
      <c r="R60" s="51"/>
      <c r="S60" s="83"/>
    </row>
    <row r="61" spans="1:19" ht="15.75" customHeight="1" x14ac:dyDescent="0.25">
      <c r="A61" s="48"/>
      <c r="B61" s="48"/>
      <c r="C61" s="83"/>
      <c r="D61" s="83"/>
      <c r="E61" s="83"/>
      <c r="F61" s="83"/>
      <c r="G61" s="48"/>
      <c r="H61" s="83"/>
      <c r="I61" s="49"/>
      <c r="J61" s="48"/>
      <c r="K61" s="48"/>
      <c r="L61" s="48"/>
      <c r="M61" s="83"/>
      <c r="N61" s="83"/>
      <c r="O61" s="83"/>
      <c r="P61" s="83"/>
      <c r="Q61" s="48"/>
      <c r="R61" s="51"/>
      <c r="S61" s="83"/>
    </row>
    <row r="62" spans="1:19" ht="15.75" customHeight="1" x14ac:dyDescent="0.25">
      <c r="A62" s="48"/>
      <c r="B62" s="48"/>
      <c r="C62" s="83"/>
      <c r="D62" s="83"/>
      <c r="E62" s="83"/>
      <c r="F62" s="83"/>
      <c r="G62" s="48"/>
      <c r="H62" s="83"/>
      <c r="I62" s="49"/>
      <c r="J62" s="48"/>
      <c r="K62" s="48"/>
      <c r="L62" s="48"/>
      <c r="M62" s="83"/>
      <c r="N62" s="83"/>
      <c r="O62" s="83"/>
      <c r="P62" s="83"/>
      <c r="Q62" s="48"/>
      <c r="R62" s="51"/>
      <c r="S62" s="83"/>
    </row>
    <row r="63" spans="1:19" ht="15.75" customHeight="1" x14ac:dyDescent="0.25">
      <c r="A63" s="48"/>
      <c r="B63" s="48"/>
      <c r="C63" s="83"/>
      <c r="D63" s="83"/>
      <c r="E63" s="83"/>
      <c r="F63" s="83"/>
      <c r="G63" s="48"/>
      <c r="H63" s="83"/>
      <c r="I63" s="49"/>
      <c r="J63" s="48"/>
      <c r="K63" s="48"/>
      <c r="L63" s="48"/>
      <c r="M63" s="83"/>
      <c r="N63" s="83"/>
      <c r="O63" s="83"/>
      <c r="P63" s="83"/>
      <c r="Q63" s="48"/>
      <c r="R63" s="51"/>
      <c r="S63" s="83"/>
    </row>
    <row r="64" spans="1:19" ht="15.75" customHeight="1" x14ac:dyDescent="0.25">
      <c r="A64" s="48"/>
      <c r="B64" s="48"/>
      <c r="C64" s="83"/>
      <c r="D64" s="83"/>
      <c r="E64" s="83"/>
      <c r="F64" s="83"/>
      <c r="G64" s="48"/>
      <c r="H64" s="83"/>
      <c r="I64" s="49"/>
      <c r="J64" s="48"/>
      <c r="K64" s="48"/>
      <c r="L64" s="48"/>
      <c r="M64" s="83"/>
      <c r="N64" s="83"/>
      <c r="O64" s="83"/>
      <c r="P64" s="83"/>
      <c r="Q64" s="48"/>
      <c r="R64" s="51"/>
      <c r="S64" s="83"/>
    </row>
    <row r="65" spans="1:19" ht="15.75" customHeight="1" x14ac:dyDescent="0.25">
      <c r="A65" s="48"/>
      <c r="B65" s="48"/>
      <c r="C65" s="83"/>
      <c r="D65" s="83"/>
      <c r="E65" s="83"/>
      <c r="F65" s="83"/>
      <c r="G65" s="48"/>
      <c r="H65" s="83"/>
      <c r="I65" s="49"/>
      <c r="J65" s="48"/>
      <c r="K65" s="48"/>
      <c r="L65" s="48"/>
      <c r="M65" s="83"/>
      <c r="N65" s="83"/>
      <c r="O65" s="83"/>
      <c r="P65" s="83"/>
      <c r="Q65" s="48"/>
      <c r="R65" s="51"/>
      <c r="S65" s="83"/>
    </row>
    <row r="66" spans="1:19" ht="15.75" customHeight="1" x14ac:dyDescent="0.25">
      <c r="A66" s="48"/>
      <c r="B66" s="48"/>
      <c r="C66" s="83"/>
      <c r="D66" s="83"/>
      <c r="E66" s="83"/>
      <c r="F66" s="83"/>
      <c r="G66" s="48"/>
      <c r="H66" s="83"/>
      <c r="I66" s="49"/>
      <c r="J66" s="48"/>
      <c r="K66" s="48"/>
      <c r="L66" s="48"/>
      <c r="M66" s="83"/>
      <c r="N66" s="83"/>
      <c r="O66" s="83"/>
      <c r="P66" s="83"/>
      <c r="Q66" s="48"/>
      <c r="R66" s="51"/>
      <c r="S66" s="83"/>
    </row>
    <row r="67" spans="1:19" ht="15.75" customHeight="1" x14ac:dyDescent="0.25">
      <c r="A67" s="48"/>
      <c r="B67" s="48"/>
      <c r="C67" s="83"/>
      <c r="D67" s="83"/>
      <c r="E67" s="83"/>
      <c r="F67" s="83"/>
      <c r="G67" s="48"/>
      <c r="H67" s="83"/>
      <c r="I67" s="49"/>
      <c r="J67" s="48"/>
      <c r="K67" s="48"/>
      <c r="L67" s="48"/>
      <c r="M67" s="83"/>
      <c r="N67" s="83"/>
      <c r="O67" s="83"/>
      <c r="P67" s="83"/>
      <c r="Q67" s="48"/>
      <c r="R67" s="51"/>
      <c r="S67" s="83"/>
    </row>
    <row r="68" spans="1:19" ht="15.75" customHeight="1" x14ac:dyDescent="0.25">
      <c r="A68" s="48"/>
      <c r="B68" s="48"/>
      <c r="C68" s="83"/>
      <c r="D68" s="83"/>
      <c r="E68" s="83"/>
      <c r="F68" s="83"/>
      <c r="G68" s="48"/>
      <c r="H68" s="83"/>
      <c r="I68" s="49"/>
      <c r="J68" s="48"/>
      <c r="K68" s="48"/>
      <c r="L68" s="48"/>
      <c r="M68" s="83"/>
      <c r="N68" s="83"/>
      <c r="O68" s="83"/>
      <c r="P68" s="83"/>
      <c r="Q68" s="48"/>
      <c r="R68" s="51"/>
      <c r="S68" s="83"/>
    </row>
    <row r="69" spans="1:19" ht="15.75" customHeight="1" x14ac:dyDescent="0.25">
      <c r="A69" s="48"/>
      <c r="B69" s="48"/>
      <c r="C69" s="83"/>
      <c r="D69" s="83"/>
      <c r="E69" s="83"/>
      <c r="F69" s="83"/>
      <c r="G69" s="48"/>
      <c r="H69" s="83"/>
      <c r="I69" s="49"/>
      <c r="J69" s="48"/>
      <c r="K69" s="48"/>
      <c r="L69" s="48"/>
      <c r="M69" s="83"/>
      <c r="N69" s="83"/>
      <c r="O69" s="83"/>
      <c r="P69" s="83"/>
      <c r="Q69" s="48"/>
      <c r="R69" s="51"/>
      <c r="S69" s="83"/>
    </row>
    <row r="70" spans="1:19" ht="15.75" customHeight="1" x14ac:dyDescent="0.25">
      <c r="A70" s="48"/>
      <c r="B70" s="48"/>
      <c r="C70" s="83"/>
      <c r="D70" s="83"/>
      <c r="E70" s="83"/>
      <c r="F70" s="83"/>
      <c r="G70" s="48"/>
      <c r="H70" s="83"/>
      <c r="I70" s="49"/>
      <c r="J70" s="48"/>
      <c r="K70" s="48"/>
      <c r="L70" s="48"/>
      <c r="M70" s="83"/>
      <c r="N70" s="83"/>
      <c r="O70" s="83"/>
      <c r="P70" s="83"/>
      <c r="Q70" s="48"/>
      <c r="R70" s="51"/>
      <c r="S70" s="83"/>
    </row>
    <row r="71" spans="1:19" ht="15.75" customHeight="1" x14ac:dyDescent="0.25">
      <c r="A71" s="48"/>
      <c r="B71" s="48"/>
      <c r="C71" s="83"/>
      <c r="D71" s="83"/>
      <c r="E71" s="83"/>
      <c r="F71" s="83"/>
      <c r="G71" s="48"/>
      <c r="H71" s="83"/>
      <c r="I71" s="49"/>
      <c r="J71" s="48"/>
      <c r="K71" s="48"/>
      <c r="L71" s="48"/>
      <c r="M71" s="83"/>
      <c r="N71" s="83"/>
      <c r="O71" s="83"/>
      <c r="P71" s="83"/>
      <c r="Q71" s="48"/>
      <c r="R71" s="51"/>
      <c r="S71" s="83"/>
    </row>
    <row r="72" spans="1:19" ht="15.75" customHeight="1" x14ac:dyDescent="0.25">
      <c r="A72" s="48"/>
      <c r="B72" s="48"/>
      <c r="C72" s="83"/>
      <c r="D72" s="83"/>
      <c r="E72" s="83"/>
      <c r="F72" s="83"/>
      <c r="G72" s="48"/>
      <c r="H72" s="83"/>
      <c r="I72" s="49"/>
      <c r="J72" s="48"/>
      <c r="K72" s="48"/>
      <c r="L72" s="48"/>
      <c r="M72" s="83"/>
      <c r="N72" s="83"/>
      <c r="O72" s="83"/>
      <c r="P72" s="83"/>
      <c r="Q72" s="48"/>
      <c r="R72" s="51"/>
      <c r="S72" s="83"/>
    </row>
    <row r="73" spans="1:19" ht="15.75" customHeight="1" x14ac:dyDescent="0.25">
      <c r="A73" s="48"/>
      <c r="B73" s="48"/>
      <c r="C73" s="83"/>
      <c r="D73" s="83"/>
      <c r="E73" s="83"/>
      <c r="F73" s="83"/>
      <c r="G73" s="48"/>
      <c r="H73" s="83"/>
      <c r="I73" s="49"/>
      <c r="J73" s="48"/>
      <c r="K73" s="48"/>
      <c r="L73" s="48"/>
      <c r="M73" s="83"/>
      <c r="N73" s="83"/>
      <c r="O73" s="83"/>
      <c r="P73" s="83"/>
      <c r="Q73" s="48"/>
      <c r="R73" s="51"/>
      <c r="S73" s="83"/>
    </row>
    <row r="74" spans="1:19" ht="15.75" customHeight="1" x14ac:dyDescent="0.25">
      <c r="A74" s="48"/>
      <c r="B74" s="48"/>
      <c r="C74" s="83"/>
      <c r="D74" s="83"/>
      <c r="E74" s="83"/>
      <c r="F74" s="83"/>
      <c r="G74" s="48"/>
      <c r="H74" s="83"/>
      <c r="I74" s="49"/>
      <c r="J74" s="48"/>
      <c r="K74" s="48"/>
      <c r="L74" s="48"/>
      <c r="M74" s="83"/>
      <c r="N74" s="83"/>
      <c r="O74" s="83"/>
      <c r="P74" s="83"/>
      <c r="Q74" s="48"/>
      <c r="R74" s="51"/>
      <c r="S74" s="83"/>
    </row>
    <row r="75" spans="1:19" ht="15.75" customHeight="1" x14ac:dyDescent="0.25">
      <c r="A75" s="48"/>
      <c r="B75" s="48"/>
      <c r="C75" s="83"/>
      <c r="D75" s="83"/>
      <c r="E75" s="83"/>
      <c r="F75" s="83"/>
      <c r="G75" s="48"/>
      <c r="H75" s="83"/>
      <c r="I75" s="49"/>
      <c r="J75" s="48"/>
      <c r="K75" s="48"/>
      <c r="L75" s="48"/>
      <c r="M75" s="83"/>
      <c r="N75" s="83"/>
      <c r="O75" s="83"/>
      <c r="P75" s="83"/>
      <c r="Q75" s="48"/>
      <c r="R75" s="51"/>
      <c r="S75" s="83"/>
    </row>
    <row r="76" spans="1:19" ht="15.75" customHeight="1" x14ac:dyDescent="0.25">
      <c r="A76" s="48"/>
      <c r="B76" s="48"/>
      <c r="C76" s="83"/>
      <c r="D76" s="83"/>
      <c r="E76" s="83"/>
      <c r="F76" s="83"/>
      <c r="G76" s="48"/>
      <c r="H76" s="83"/>
      <c r="I76" s="49"/>
      <c r="J76" s="48"/>
      <c r="K76" s="48"/>
      <c r="L76" s="48"/>
      <c r="M76" s="83"/>
      <c r="N76" s="83"/>
      <c r="O76" s="83"/>
      <c r="P76" s="83"/>
      <c r="Q76" s="48"/>
      <c r="R76" s="51"/>
      <c r="S76" s="83"/>
    </row>
    <row r="77" spans="1:19" ht="15.75" customHeight="1" x14ac:dyDescent="0.25">
      <c r="A77" s="48"/>
      <c r="B77" s="48"/>
      <c r="C77" s="83"/>
      <c r="D77" s="83"/>
      <c r="E77" s="83"/>
      <c r="F77" s="83"/>
      <c r="G77" s="48"/>
      <c r="H77" s="83"/>
      <c r="I77" s="49"/>
      <c r="J77" s="48"/>
      <c r="K77" s="48"/>
      <c r="L77" s="48"/>
      <c r="M77" s="83"/>
      <c r="N77" s="83"/>
      <c r="O77" s="83"/>
      <c r="P77" s="83"/>
      <c r="Q77" s="48"/>
      <c r="R77" s="51"/>
      <c r="S77" s="83"/>
    </row>
    <row r="78" spans="1:19" ht="15.75" customHeight="1" x14ac:dyDescent="0.25">
      <c r="A78" s="48"/>
      <c r="B78" s="48"/>
      <c r="C78" s="83"/>
      <c r="D78" s="83"/>
      <c r="E78" s="83"/>
      <c r="F78" s="83"/>
      <c r="G78" s="48"/>
      <c r="H78" s="83"/>
      <c r="I78" s="49"/>
      <c r="J78" s="48"/>
      <c r="K78" s="48"/>
      <c r="L78" s="48"/>
      <c r="M78" s="83"/>
      <c r="N78" s="83"/>
      <c r="O78" s="83"/>
      <c r="P78" s="83"/>
      <c r="Q78" s="48"/>
      <c r="R78" s="51"/>
      <c r="S78" s="83"/>
    </row>
    <row r="79" spans="1:19" ht="15.75" customHeight="1" x14ac:dyDescent="0.25">
      <c r="A79" s="48"/>
      <c r="B79" s="48"/>
      <c r="C79" s="83"/>
      <c r="D79" s="83"/>
      <c r="E79" s="83"/>
      <c r="F79" s="83"/>
      <c r="G79" s="48"/>
      <c r="H79" s="83"/>
      <c r="I79" s="49"/>
      <c r="J79" s="48"/>
      <c r="K79" s="48"/>
      <c r="L79" s="48"/>
      <c r="M79" s="83"/>
      <c r="N79" s="83"/>
      <c r="O79" s="83"/>
      <c r="P79" s="83"/>
      <c r="Q79" s="48"/>
      <c r="R79" s="51"/>
      <c r="S79" s="83"/>
    </row>
    <row r="80" spans="1:19" ht="15.75" customHeight="1" x14ac:dyDescent="0.25">
      <c r="A80" s="48"/>
      <c r="B80" s="48"/>
      <c r="C80" s="83"/>
      <c r="D80" s="83"/>
      <c r="E80" s="83"/>
      <c r="F80" s="83"/>
      <c r="G80" s="48"/>
      <c r="H80" s="83"/>
      <c r="I80" s="49"/>
      <c r="J80" s="48"/>
      <c r="K80" s="48"/>
      <c r="L80" s="48"/>
      <c r="M80" s="83"/>
      <c r="N80" s="83"/>
      <c r="O80" s="83"/>
      <c r="P80" s="83"/>
      <c r="Q80" s="48"/>
      <c r="R80" s="51"/>
      <c r="S80" s="83"/>
    </row>
    <row r="81" spans="1:19" ht="15.75" customHeight="1" x14ac:dyDescent="0.25">
      <c r="A81" s="48"/>
      <c r="B81" s="48"/>
      <c r="C81" s="83"/>
      <c r="D81" s="83"/>
      <c r="E81" s="83"/>
      <c r="F81" s="83"/>
      <c r="G81" s="48"/>
      <c r="H81" s="83"/>
      <c r="I81" s="49"/>
      <c r="J81" s="48"/>
      <c r="K81" s="48"/>
      <c r="L81" s="48"/>
      <c r="M81" s="83"/>
      <c r="N81" s="83"/>
      <c r="O81" s="83"/>
      <c r="P81" s="83"/>
      <c r="Q81" s="48"/>
      <c r="R81" s="51"/>
      <c r="S81" s="83"/>
    </row>
    <row r="82" spans="1:19" ht="15.75" customHeight="1" x14ac:dyDescent="0.25">
      <c r="A82" s="48"/>
      <c r="B82" s="48"/>
      <c r="C82" s="83"/>
      <c r="D82" s="83"/>
      <c r="E82" s="83"/>
      <c r="F82" s="83"/>
      <c r="G82" s="48"/>
      <c r="H82" s="83"/>
      <c r="I82" s="49"/>
      <c r="J82" s="48"/>
      <c r="K82" s="48"/>
      <c r="L82" s="48"/>
      <c r="M82" s="83"/>
      <c r="N82" s="83"/>
      <c r="O82" s="83"/>
      <c r="P82" s="83"/>
      <c r="Q82" s="48"/>
      <c r="R82" s="51"/>
      <c r="S82" s="83"/>
    </row>
    <row r="83" spans="1:19" ht="15.75" customHeight="1" x14ac:dyDescent="0.25">
      <c r="A83" s="48"/>
      <c r="B83" s="48"/>
      <c r="C83" s="83"/>
      <c r="D83" s="83"/>
      <c r="E83" s="83"/>
      <c r="F83" s="83"/>
      <c r="G83" s="48"/>
      <c r="H83" s="83"/>
      <c r="I83" s="49"/>
      <c r="J83" s="48"/>
      <c r="K83" s="48"/>
      <c r="L83" s="48"/>
      <c r="M83" s="83"/>
      <c r="N83" s="83"/>
      <c r="O83" s="83"/>
      <c r="P83" s="83"/>
      <c r="Q83" s="48"/>
      <c r="R83" s="51"/>
      <c r="S83" s="83"/>
    </row>
    <row r="84" spans="1:19" ht="15.75" customHeight="1" x14ac:dyDescent="0.25">
      <c r="A84" s="48"/>
      <c r="B84" s="48"/>
      <c r="C84" s="83"/>
      <c r="D84" s="83"/>
      <c r="E84" s="83"/>
      <c r="F84" s="83"/>
      <c r="G84" s="48"/>
      <c r="H84" s="83"/>
      <c r="I84" s="49"/>
      <c r="J84" s="48"/>
      <c r="K84" s="48"/>
      <c r="L84" s="48"/>
      <c r="M84" s="83"/>
      <c r="N84" s="83"/>
      <c r="O84" s="83"/>
      <c r="P84" s="83"/>
      <c r="Q84" s="48"/>
      <c r="R84" s="51"/>
      <c r="S84" s="83"/>
    </row>
    <row r="85" spans="1:19" ht="15.75" customHeight="1" x14ac:dyDescent="0.25">
      <c r="A85" s="48"/>
      <c r="B85" s="48"/>
      <c r="C85" s="83"/>
      <c r="D85" s="83"/>
      <c r="E85" s="83"/>
      <c r="F85" s="83"/>
      <c r="G85" s="48"/>
      <c r="H85" s="83"/>
      <c r="I85" s="49"/>
      <c r="J85" s="48"/>
      <c r="K85" s="48"/>
      <c r="L85" s="48"/>
      <c r="M85" s="83"/>
      <c r="N85" s="83"/>
      <c r="O85" s="83"/>
      <c r="P85" s="83"/>
      <c r="Q85" s="48"/>
      <c r="R85" s="51"/>
      <c r="S85" s="83"/>
    </row>
    <row r="86" spans="1:19" ht="15.75" customHeight="1" x14ac:dyDescent="0.25">
      <c r="A86" s="48"/>
      <c r="B86" s="48"/>
      <c r="C86" s="83"/>
      <c r="D86" s="83"/>
      <c r="E86" s="83"/>
      <c r="F86" s="83"/>
      <c r="G86" s="48"/>
      <c r="H86" s="83"/>
      <c r="I86" s="49"/>
      <c r="J86" s="48"/>
      <c r="K86" s="48"/>
      <c r="L86" s="48"/>
      <c r="M86" s="83"/>
      <c r="N86" s="83"/>
      <c r="O86" s="83"/>
      <c r="P86" s="83"/>
      <c r="Q86" s="48"/>
      <c r="R86" s="51"/>
      <c r="S86" s="83"/>
    </row>
    <row r="87" spans="1:19" ht="15.75" customHeight="1" x14ac:dyDescent="0.25">
      <c r="A87" s="48"/>
      <c r="B87" s="48"/>
      <c r="C87" s="83"/>
      <c r="D87" s="83"/>
      <c r="E87" s="83"/>
      <c r="F87" s="83"/>
      <c r="G87" s="48"/>
      <c r="H87" s="83"/>
      <c r="I87" s="49"/>
      <c r="J87" s="48"/>
      <c r="K87" s="48"/>
      <c r="L87" s="48"/>
      <c r="M87" s="83"/>
      <c r="N87" s="83"/>
      <c r="O87" s="83"/>
      <c r="P87" s="83"/>
      <c r="Q87" s="48"/>
      <c r="R87" s="51"/>
      <c r="S87" s="83"/>
    </row>
    <row r="88" spans="1:19" ht="15.75" customHeight="1" x14ac:dyDescent="0.25">
      <c r="A88" s="48"/>
      <c r="B88" s="48"/>
      <c r="C88" s="83"/>
      <c r="D88" s="83"/>
      <c r="E88" s="83"/>
      <c r="F88" s="83"/>
      <c r="G88" s="48"/>
      <c r="H88" s="83"/>
      <c r="I88" s="49"/>
      <c r="J88" s="48"/>
      <c r="K88" s="48"/>
      <c r="L88" s="48"/>
      <c r="M88" s="83"/>
      <c r="N88" s="83"/>
      <c r="O88" s="83"/>
      <c r="P88" s="83"/>
      <c r="Q88" s="48"/>
      <c r="R88" s="51"/>
      <c r="S88" s="83"/>
    </row>
    <row r="89" spans="1:19" ht="15.75" customHeight="1" x14ac:dyDescent="0.25">
      <c r="A89" s="48"/>
      <c r="B89" s="48"/>
      <c r="C89" s="83"/>
      <c r="D89" s="83"/>
      <c r="E89" s="83"/>
      <c r="F89" s="83"/>
      <c r="G89" s="48"/>
      <c r="H89" s="83"/>
      <c r="I89" s="49"/>
      <c r="J89" s="48"/>
      <c r="K89" s="48"/>
      <c r="L89" s="48"/>
      <c r="M89" s="83"/>
      <c r="N89" s="83"/>
      <c r="O89" s="83"/>
      <c r="P89" s="83"/>
      <c r="Q89" s="48"/>
      <c r="R89" s="51"/>
      <c r="S89" s="83"/>
    </row>
    <row r="90" spans="1:19" ht="15.75" customHeight="1" x14ac:dyDescent="0.25">
      <c r="A90" s="48"/>
      <c r="B90" s="48"/>
      <c r="C90" s="83"/>
      <c r="D90" s="83"/>
      <c r="E90" s="83"/>
      <c r="F90" s="83"/>
      <c r="G90" s="48"/>
      <c r="H90" s="83"/>
      <c r="I90" s="49"/>
      <c r="J90" s="48"/>
      <c r="K90" s="48"/>
      <c r="L90" s="48"/>
      <c r="M90" s="83"/>
      <c r="N90" s="83"/>
      <c r="O90" s="83"/>
      <c r="P90" s="83"/>
      <c r="Q90" s="48"/>
      <c r="R90" s="51"/>
      <c r="S90" s="83"/>
    </row>
    <row r="91" spans="1:19" ht="15.75" customHeight="1" x14ac:dyDescent="0.25">
      <c r="A91" s="48"/>
      <c r="B91" s="48"/>
      <c r="C91" s="83"/>
      <c r="D91" s="83"/>
      <c r="E91" s="83"/>
      <c r="F91" s="83"/>
      <c r="G91" s="48"/>
      <c r="H91" s="83"/>
      <c r="I91" s="49"/>
      <c r="J91" s="48"/>
      <c r="K91" s="48"/>
      <c r="L91" s="48"/>
      <c r="M91" s="83"/>
      <c r="N91" s="83"/>
      <c r="O91" s="83"/>
      <c r="P91" s="83"/>
      <c r="Q91" s="48"/>
      <c r="R91" s="51"/>
      <c r="S91" s="83"/>
    </row>
    <row r="92" spans="1:19" ht="15.75" customHeight="1" x14ac:dyDescent="0.25">
      <c r="A92" s="48"/>
      <c r="B92" s="48"/>
      <c r="C92" s="83"/>
      <c r="D92" s="83"/>
      <c r="E92" s="83"/>
      <c r="F92" s="83"/>
      <c r="G92" s="48"/>
      <c r="H92" s="83"/>
      <c r="I92" s="49"/>
      <c r="J92" s="48"/>
      <c r="K92" s="48"/>
      <c r="L92" s="48"/>
      <c r="M92" s="83"/>
      <c r="N92" s="83"/>
      <c r="O92" s="83"/>
      <c r="P92" s="83"/>
      <c r="Q92" s="48"/>
      <c r="R92" s="51"/>
      <c r="S92" s="83"/>
    </row>
    <row r="93" spans="1:19" ht="15.75" customHeight="1" x14ac:dyDescent="0.25">
      <c r="A93" s="48"/>
      <c r="B93" s="48"/>
      <c r="C93" s="83"/>
      <c r="D93" s="83"/>
      <c r="E93" s="83"/>
      <c r="F93" s="83"/>
      <c r="G93" s="48"/>
      <c r="H93" s="83"/>
      <c r="I93" s="49"/>
      <c r="J93" s="48"/>
      <c r="K93" s="48"/>
      <c r="L93" s="48"/>
      <c r="M93" s="83"/>
      <c r="N93" s="83"/>
      <c r="O93" s="83"/>
      <c r="P93" s="83"/>
      <c r="Q93" s="48"/>
      <c r="R93" s="51"/>
      <c r="S93" s="83"/>
    </row>
    <row r="94" spans="1:19" ht="15.75" customHeight="1" x14ac:dyDescent="0.25">
      <c r="A94" s="48"/>
      <c r="B94" s="48"/>
      <c r="C94" s="83"/>
      <c r="D94" s="83"/>
      <c r="E94" s="83"/>
      <c r="F94" s="83"/>
      <c r="G94" s="48"/>
      <c r="H94" s="83"/>
      <c r="I94" s="49"/>
      <c r="J94" s="48"/>
      <c r="K94" s="48"/>
      <c r="L94" s="48"/>
      <c r="M94" s="83"/>
      <c r="N94" s="83"/>
      <c r="O94" s="83"/>
      <c r="P94" s="83"/>
      <c r="Q94" s="48"/>
      <c r="R94" s="51"/>
      <c r="S94" s="83"/>
    </row>
    <row r="95" spans="1:19" ht="15.75" customHeight="1" x14ac:dyDescent="0.25">
      <c r="A95" s="48"/>
      <c r="B95" s="48"/>
      <c r="C95" s="83"/>
      <c r="D95" s="83"/>
      <c r="E95" s="83"/>
      <c r="F95" s="83"/>
      <c r="G95" s="48"/>
      <c r="H95" s="83"/>
      <c r="I95" s="49"/>
      <c r="J95" s="48"/>
      <c r="K95" s="48"/>
      <c r="L95" s="48"/>
      <c r="M95" s="83"/>
      <c r="N95" s="83"/>
      <c r="O95" s="83"/>
      <c r="P95" s="83"/>
      <c r="Q95" s="48"/>
      <c r="R95" s="51"/>
      <c r="S95" s="83"/>
    </row>
    <row r="96" spans="1:19" ht="15.75" customHeight="1" x14ac:dyDescent="0.25">
      <c r="A96" s="48"/>
      <c r="B96" s="48"/>
      <c r="C96" s="83"/>
      <c r="D96" s="83"/>
      <c r="E96" s="83"/>
      <c r="F96" s="83"/>
      <c r="G96" s="48"/>
      <c r="H96" s="83"/>
      <c r="I96" s="49"/>
      <c r="J96" s="48"/>
      <c r="K96" s="48"/>
      <c r="L96" s="48"/>
      <c r="M96" s="83"/>
      <c r="N96" s="83"/>
      <c r="O96" s="83"/>
      <c r="P96" s="83"/>
      <c r="Q96" s="48"/>
      <c r="R96" s="51"/>
      <c r="S96" s="83"/>
    </row>
    <row r="97" spans="1:19" ht="15.75" customHeight="1" x14ac:dyDescent="0.25">
      <c r="A97" s="48"/>
      <c r="B97" s="48"/>
      <c r="C97" s="83"/>
      <c r="D97" s="83"/>
      <c r="E97" s="83"/>
      <c r="F97" s="83"/>
      <c r="G97" s="48"/>
      <c r="H97" s="83"/>
      <c r="I97" s="49"/>
      <c r="J97" s="48"/>
      <c r="K97" s="48"/>
      <c r="L97" s="48"/>
      <c r="M97" s="83"/>
      <c r="N97" s="83"/>
      <c r="O97" s="83"/>
      <c r="P97" s="83"/>
      <c r="Q97" s="48"/>
      <c r="R97" s="51"/>
      <c r="S97" s="83"/>
    </row>
    <row r="98" spans="1:19" ht="15.75" customHeight="1" x14ac:dyDescent="0.25">
      <c r="A98" s="48"/>
      <c r="B98" s="48"/>
      <c r="C98" s="83"/>
      <c r="D98" s="83"/>
      <c r="E98" s="83"/>
      <c r="F98" s="83"/>
      <c r="G98" s="48"/>
      <c r="H98" s="83"/>
      <c r="I98" s="49"/>
      <c r="J98" s="48"/>
      <c r="K98" s="48"/>
      <c r="L98" s="48"/>
      <c r="M98" s="83"/>
      <c r="N98" s="83"/>
      <c r="O98" s="83"/>
      <c r="P98" s="83"/>
      <c r="Q98" s="48"/>
      <c r="R98" s="51"/>
      <c r="S98" s="83"/>
    </row>
    <row r="99" spans="1:19" ht="15.75" customHeight="1" x14ac:dyDescent="0.25">
      <c r="A99" s="48"/>
      <c r="B99" s="48"/>
      <c r="C99" s="83"/>
      <c r="D99" s="83"/>
      <c r="E99" s="83"/>
      <c r="F99" s="83"/>
      <c r="G99" s="48"/>
      <c r="H99" s="83"/>
      <c r="I99" s="49"/>
      <c r="J99" s="48"/>
      <c r="K99" s="48"/>
      <c r="L99" s="48"/>
      <c r="M99" s="83"/>
      <c r="N99" s="83"/>
      <c r="O99" s="83"/>
      <c r="P99" s="83"/>
      <c r="Q99" s="48"/>
      <c r="R99" s="51"/>
      <c r="S99" s="83"/>
    </row>
    <row r="100" spans="1:19" ht="15.75" customHeight="1" x14ac:dyDescent="0.25">
      <c r="A100" s="48"/>
      <c r="B100" s="48"/>
      <c r="C100" s="83"/>
      <c r="D100" s="83"/>
      <c r="E100" s="83"/>
      <c r="F100" s="83"/>
      <c r="G100" s="48"/>
      <c r="H100" s="83"/>
      <c r="I100" s="49"/>
      <c r="J100" s="48"/>
      <c r="K100" s="48"/>
      <c r="L100" s="48"/>
      <c r="M100" s="83"/>
      <c r="N100" s="83"/>
      <c r="O100" s="83"/>
      <c r="P100" s="83"/>
      <c r="Q100" s="48"/>
      <c r="R100" s="51"/>
      <c r="S100" s="83"/>
    </row>
  </sheetData>
  <mergeCells count="2">
    <mergeCell ref="A1:S4"/>
    <mergeCell ref="A5:S6"/>
  </mergeCells>
  <pageMargins left="0.7" right="0.7" top="0.75" bottom="0.75" header="0" footer="0"/>
  <pageSetup orientation="landscape"/>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S100"/>
  <sheetViews>
    <sheetView topLeftCell="B1" workbookViewId="0">
      <selection activeCell="B16" sqref="B16"/>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28.42578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270" x14ac:dyDescent="0.25">
      <c r="A8" s="8" t="s">
        <v>247</v>
      </c>
      <c r="B8" s="8" t="s">
        <v>326</v>
      </c>
      <c r="C8" s="8" t="s">
        <v>53</v>
      </c>
      <c r="D8" s="8" t="s">
        <v>54</v>
      </c>
      <c r="E8" s="8" t="s">
        <v>55</v>
      </c>
      <c r="F8" s="8" t="s">
        <v>55</v>
      </c>
      <c r="G8" s="158" t="s">
        <v>462</v>
      </c>
      <c r="H8" s="8" t="s">
        <v>132</v>
      </c>
      <c r="I8" s="8" t="s">
        <v>463</v>
      </c>
      <c r="J8" s="8" t="s">
        <v>29</v>
      </c>
      <c r="K8" s="61">
        <f>500*0.4</f>
        <v>200</v>
      </c>
      <c r="L8" s="9" t="s">
        <v>464</v>
      </c>
      <c r="M8" s="131">
        <f>9705366000*0.4</f>
        <v>3882146400</v>
      </c>
      <c r="N8" s="30" t="s">
        <v>64</v>
      </c>
      <c r="O8" s="30" t="s">
        <v>29</v>
      </c>
      <c r="P8" s="85">
        <v>2020003050066</v>
      </c>
      <c r="Q8" s="157" t="s">
        <v>466</v>
      </c>
      <c r="R8" s="8" t="s">
        <v>465</v>
      </c>
      <c r="S8" s="44" t="s">
        <v>467</v>
      </c>
    </row>
    <row r="9" spans="1:19" ht="60" x14ac:dyDescent="0.25">
      <c r="A9" s="8" t="s">
        <v>247</v>
      </c>
      <c r="B9" s="8" t="s">
        <v>326</v>
      </c>
      <c r="C9" s="8" t="s">
        <v>53</v>
      </c>
      <c r="D9" s="8" t="s">
        <v>54</v>
      </c>
      <c r="E9" s="8" t="s">
        <v>55</v>
      </c>
      <c r="F9" s="8" t="s">
        <v>55</v>
      </c>
      <c r="G9" s="158" t="s">
        <v>468</v>
      </c>
      <c r="H9" s="8" t="s">
        <v>132</v>
      </c>
      <c r="I9" s="8" t="s">
        <v>463</v>
      </c>
      <c r="J9" s="8" t="s">
        <v>29</v>
      </c>
      <c r="K9" s="61">
        <f>500*0.6</f>
        <v>300</v>
      </c>
      <c r="L9" s="9" t="s">
        <v>464</v>
      </c>
      <c r="M9" s="131">
        <f>9705366000*0.6</f>
        <v>5823219600</v>
      </c>
      <c r="N9" s="30" t="s">
        <v>64</v>
      </c>
      <c r="O9" s="30" t="s">
        <v>29</v>
      </c>
      <c r="P9" s="85">
        <v>2020003050070</v>
      </c>
      <c r="Q9" s="9" t="s">
        <v>470</v>
      </c>
      <c r="R9" s="8" t="s">
        <v>469</v>
      </c>
      <c r="S9" s="44" t="s">
        <v>471</v>
      </c>
    </row>
    <row r="10" spans="1:19" ht="75" x14ac:dyDescent="0.25">
      <c r="A10" s="8" t="s">
        <v>247</v>
      </c>
      <c r="B10" s="8" t="s">
        <v>326</v>
      </c>
      <c r="C10" s="8" t="s">
        <v>53</v>
      </c>
      <c r="D10" s="8" t="s">
        <v>54</v>
      </c>
      <c r="E10" s="8" t="s">
        <v>55</v>
      </c>
      <c r="F10" s="8" t="s">
        <v>55</v>
      </c>
      <c r="G10" s="158" t="s">
        <v>468</v>
      </c>
      <c r="H10" s="8" t="s">
        <v>132</v>
      </c>
      <c r="I10" s="8" t="s">
        <v>472</v>
      </c>
      <c r="J10" s="30" t="s">
        <v>29</v>
      </c>
      <c r="K10" s="61">
        <f t="shared" ref="K10:K11" si="0">2000*0.5</f>
        <v>1000</v>
      </c>
      <c r="L10" s="30" t="s">
        <v>464</v>
      </c>
      <c r="M10" s="131">
        <f t="shared" ref="M10:M11" si="1">6793756200*0.5</f>
        <v>3396878100</v>
      </c>
      <c r="N10" s="30" t="s">
        <v>64</v>
      </c>
      <c r="O10" s="30" t="s">
        <v>29</v>
      </c>
      <c r="P10" s="85">
        <v>2020003050071</v>
      </c>
      <c r="Q10" s="8" t="s">
        <v>473</v>
      </c>
      <c r="R10" s="8" t="s">
        <v>474</v>
      </c>
      <c r="S10" s="44" t="s">
        <v>475</v>
      </c>
    </row>
    <row r="11" spans="1:19" ht="75" x14ac:dyDescent="0.25">
      <c r="A11" s="8" t="s">
        <v>247</v>
      </c>
      <c r="B11" s="8" t="s">
        <v>326</v>
      </c>
      <c r="C11" s="8" t="s">
        <v>53</v>
      </c>
      <c r="D11" s="8" t="s">
        <v>54</v>
      </c>
      <c r="E11" s="8" t="s">
        <v>55</v>
      </c>
      <c r="F11" s="8" t="s">
        <v>55</v>
      </c>
      <c r="G11" s="159" t="s">
        <v>468</v>
      </c>
      <c r="H11" s="8" t="s">
        <v>132</v>
      </c>
      <c r="I11" s="8" t="s">
        <v>472</v>
      </c>
      <c r="J11" s="30" t="s">
        <v>29</v>
      </c>
      <c r="K11" s="60">
        <f t="shared" si="0"/>
        <v>1000</v>
      </c>
      <c r="L11" s="30" t="s">
        <v>464</v>
      </c>
      <c r="M11" s="131">
        <f t="shared" si="1"/>
        <v>3396878100</v>
      </c>
      <c r="N11" s="30" t="s">
        <v>64</v>
      </c>
      <c r="O11" s="30" t="s">
        <v>29</v>
      </c>
      <c r="P11" s="85">
        <v>2020003050093</v>
      </c>
      <c r="Q11" s="8" t="s">
        <v>476</v>
      </c>
      <c r="R11" s="30" t="s">
        <v>477</v>
      </c>
      <c r="S11" s="44" t="s">
        <v>478</v>
      </c>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A8D08D"/>
  </sheetPr>
  <dimension ref="A1:S100"/>
  <sheetViews>
    <sheetView topLeftCell="C5" workbookViewId="0">
      <selection activeCell="D10" sqref="D10:F14"/>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150" x14ac:dyDescent="0.25">
      <c r="A8" s="8" t="s">
        <v>128</v>
      </c>
      <c r="B8" s="8" t="s">
        <v>479</v>
      </c>
      <c r="C8" s="8" t="s">
        <v>241</v>
      </c>
      <c r="D8" s="8" t="s">
        <v>54</v>
      </c>
      <c r="E8" s="27" t="s">
        <v>236</v>
      </c>
      <c r="F8" s="27" t="s">
        <v>237</v>
      </c>
      <c r="G8" s="87">
        <v>1056768</v>
      </c>
      <c r="H8" s="8" t="s">
        <v>132</v>
      </c>
      <c r="I8" s="8" t="s">
        <v>480</v>
      </c>
      <c r="J8" s="8" t="s">
        <v>29</v>
      </c>
      <c r="K8" s="9">
        <v>60</v>
      </c>
      <c r="L8" s="9" t="s">
        <v>30</v>
      </c>
      <c r="M8" s="84">
        <v>900000000</v>
      </c>
      <c r="N8" s="9" t="s">
        <v>135</v>
      </c>
      <c r="O8" s="13" t="s">
        <v>29</v>
      </c>
      <c r="P8" s="149">
        <v>2020003050047</v>
      </c>
      <c r="Q8" s="9" t="s">
        <v>481</v>
      </c>
      <c r="R8" s="92" t="s">
        <v>482</v>
      </c>
      <c r="S8" s="9" t="s">
        <v>483</v>
      </c>
    </row>
    <row r="9" spans="1:19" x14ac:dyDescent="0.25">
      <c r="A9" s="48"/>
      <c r="B9" s="48"/>
    </row>
    <row r="10" spans="1:19" x14ac:dyDescent="0.25">
      <c r="A10" s="48"/>
      <c r="B10" s="48"/>
    </row>
    <row r="11" spans="1:19" x14ac:dyDescent="0.25">
      <c r="A11" s="48"/>
      <c r="B11" s="48"/>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D965"/>
  </sheetPr>
  <dimension ref="A1:S100"/>
  <sheetViews>
    <sheetView topLeftCell="B7" workbookViewId="0">
      <selection activeCell="D12" sqref="D12:F16"/>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71093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132" t="s">
        <v>11</v>
      </c>
      <c r="L7" s="2" t="s">
        <v>12</v>
      </c>
      <c r="M7" s="133" t="s">
        <v>13</v>
      </c>
      <c r="N7" s="2" t="s">
        <v>14</v>
      </c>
      <c r="O7" s="2" t="s">
        <v>15</v>
      </c>
      <c r="P7" s="2" t="s">
        <v>16</v>
      </c>
      <c r="Q7" s="6" t="s">
        <v>17</v>
      </c>
      <c r="R7" s="7" t="s">
        <v>18</v>
      </c>
      <c r="S7" s="6" t="s">
        <v>19</v>
      </c>
    </row>
    <row r="8" spans="1:19" ht="45" x14ac:dyDescent="0.25">
      <c r="A8" s="8" t="s">
        <v>20</v>
      </c>
      <c r="B8" s="8" t="s">
        <v>376</v>
      </c>
      <c r="C8" s="8" t="s">
        <v>484</v>
      </c>
      <c r="D8" s="8" t="s">
        <v>82</v>
      </c>
      <c r="E8" s="27" t="s">
        <v>83</v>
      </c>
      <c r="F8" s="27" t="s">
        <v>230</v>
      </c>
      <c r="G8" s="8" t="s">
        <v>485</v>
      </c>
      <c r="H8" s="8" t="s">
        <v>486</v>
      </c>
      <c r="I8" s="235" t="s">
        <v>487</v>
      </c>
      <c r="J8" s="305" t="s">
        <v>29</v>
      </c>
      <c r="K8" s="306">
        <v>125</v>
      </c>
      <c r="L8" s="305" t="s">
        <v>30</v>
      </c>
      <c r="M8" s="311">
        <v>236371281.90000001</v>
      </c>
      <c r="N8" s="312" t="s">
        <v>488</v>
      </c>
      <c r="O8" s="312" t="s">
        <v>488</v>
      </c>
      <c r="P8" s="313">
        <v>2020003050030</v>
      </c>
      <c r="Q8" s="8" t="s">
        <v>489</v>
      </c>
      <c r="R8" s="44" t="s">
        <v>490</v>
      </c>
      <c r="S8" s="27" t="s">
        <v>491</v>
      </c>
    </row>
    <row r="9" spans="1:19" ht="60" x14ac:dyDescent="0.25">
      <c r="A9" s="8" t="s">
        <v>20</v>
      </c>
      <c r="B9" s="8" t="s">
        <v>376</v>
      </c>
      <c r="C9" s="8" t="s">
        <v>484</v>
      </c>
      <c r="D9" s="8" t="s">
        <v>82</v>
      </c>
      <c r="E9" s="27" t="s">
        <v>83</v>
      </c>
      <c r="F9" s="27" t="s">
        <v>230</v>
      </c>
      <c r="G9" s="8" t="s">
        <v>485</v>
      </c>
      <c r="H9" s="8" t="s">
        <v>486</v>
      </c>
      <c r="I9" s="244"/>
      <c r="J9" s="244"/>
      <c r="K9" s="244"/>
      <c r="L9" s="244"/>
      <c r="M9" s="311">
        <v>51770029.594181284</v>
      </c>
      <c r="N9" s="314"/>
      <c r="O9" s="314"/>
      <c r="P9" s="313" t="s">
        <v>532</v>
      </c>
      <c r="Q9" s="8" t="s">
        <v>492</v>
      </c>
      <c r="R9" s="44" t="s">
        <v>493</v>
      </c>
      <c r="S9" s="27" t="s">
        <v>491</v>
      </c>
    </row>
    <row r="10" spans="1:19" ht="60" x14ac:dyDescent="0.25">
      <c r="A10" s="8" t="s">
        <v>20</v>
      </c>
      <c r="B10" s="8" t="s">
        <v>376</v>
      </c>
      <c r="C10" s="8" t="s">
        <v>484</v>
      </c>
      <c r="D10" s="8" t="s">
        <v>82</v>
      </c>
      <c r="E10" s="27" t="s">
        <v>83</v>
      </c>
      <c r="F10" s="27" t="s">
        <v>230</v>
      </c>
      <c r="G10" s="8" t="s">
        <v>485</v>
      </c>
      <c r="H10" s="8" t="s">
        <v>486</v>
      </c>
      <c r="I10" s="245"/>
      <c r="J10" s="245"/>
      <c r="K10" s="245"/>
      <c r="L10" s="245"/>
      <c r="M10" s="311">
        <v>10116605.08606584</v>
      </c>
      <c r="N10" s="315"/>
      <c r="O10" s="315"/>
      <c r="P10" s="313">
        <v>2020003050032</v>
      </c>
      <c r="Q10" s="8" t="s">
        <v>494</v>
      </c>
      <c r="R10" s="44" t="s">
        <v>495</v>
      </c>
      <c r="S10" s="27" t="s">
        <v>491</v>
      </c>
    </row>
    <row r="11" spans="1:19" x14ac:dyDescent="0.25">
      <c r="A11" s="48"/>
      <c r="B11" s="48"/>
      <c r="C11" s="83"/>
      <c r="D11" s="83"/>
      <c r="E11" s="83"/>
      <c r="F11" s="83"/>
      <c r="G11" s="48"/>
      <c r="H11" s="83"/>
      <c r="I11" s="49"/>
      <c r="J11" s="48"/>
      <c r="K11" s="134"/>
      <c r="L11" s="48"/>
      <c r="M11" s="135"/>
      <c r="N11" s="83"/>
      <c r="O11" s="83"/>
      <c r="P11" s="83"/>
      <c r="Q11" s="48"/>
      <c r="R11" s="51"/>
      <c r="S11" s="83"/>
    </row>
    <row r="12" spans="1:19" x14ac:dyDescent="0.25">
      <c r="A12" s="48"/>
      <c r="B12" s="48"/>
      <c r="C12" s="83"/>
      <c r="G12" s="48"/>
      <c r="H12" s="83"/>
      <c r="I12" s="49"/>
      <c r="J12" s="48"/>
      <c r="K12" s="134"/>
      <c r="L12" s="48"/>
      <c r="M12" s="135"/>
      <c r="N12" s="83"/>
      <c r="O12" s="83"/>
      <c r="P12" s="83"/>
      <c r="Q12" s="48"/>
      <c r="R12" s="51"/>
      <c r="S12" s="83"/>
    </row>
    <row r="13" spans="1:19" x14ac:dyDescent="0.25">
      <c r="A13" s="48"/>
      <c r="B13" s="48"/>
      <c r="C13" s="83"/>
      <c r="G13" s="48"/>
      <c r="H13" s="83"/>
      <c r="I13" s="49"/>
      <c r="J13" s="48"/>
      <c r="K13" s="134"/>
      <c r="L13" s="48"/>
      <c r="M13" s="135"/>
      <c r="N13" s="83"/>
      <c r="O13" s="83"/>
      <c r="P13" s="83"/>
      <c r="Q13" s="48"/>
      <c r="R13" s="51"/>
      <c r="S13" s="83"/>
    </row>
    <row r="14" spans="1:19" x14ac:dyDescent="0.25">
      <c r="A14" s="48"/>
      <c r="B14" s="48"/>
      <c r="C14" s="83"/>
      <c r="G14" s="48"/>
      <c r="H14" s="83"/>
      <c r="I14" s="49"/>
      <c r="J14" s="48"/>
      <c r="K14" s="134"/>
      <c r="L14" s="48"/>
      <c r="M14" s="135"/>
      <c r="N14" s="83"/>
      <c r="O14" s="83"/>
      <c r="P14" s="83"/>
      <c r="Q14" s="48"/>
      <c r="R14" s="51"/>
      <c r="S14" s="83"/>
    </row>
    <row r="15" spans="1:19" x14ac:dyDescent="0.25">
      <c r="A15" s="48"/>
      <c r="B15" s="48"/>
      <c r="C15" s="83"/>
      <c r="G15" s="48"/>
      <c r="H15" s="83"/>
      <c r="I15" s="49"/>
      <c r="J15" s="48"/>
      <c r="K15" s="134"/>
      <c r="L15" s="48"/>
      <c r="M15" s="135"/>
      <c r="N15" s="83"/>
      <c r="O15" s="83"/>
      <c r="P15" s="83"/>
      <c r="Q15" s="48"/>
      <c r="R15" s="51"/>
      <c r="S15" s="83"/>
    </row>
    <row r="16" spans="1:19" x14ac:dyDescent="0.25">
      <c r="A16" s="48"/>
      <c r="B16" s="48"/>
      <c r="C16" s="83"/>
      <c r="G16" s="48"/>
      <c r="H16" s="83"/>
      <c r="I16" s="49"/>
      <c r="J16" s="48"/>
      <c r="K16" s="134"/>
      <c r="L16" s="48"/>
      <c r="M16" s="135"/>
      <c r="N16" s="83"/>
      <c r="O16" s="83"/>
      <c r="P16" s="83"/>
      <c r="Q16" s="48"/>
      <c r="R16" s="51"/>
      <c r="S16" s="83"/>
    </row>
    <row r="17" spans="1:19" x14ac:dyDescent="0.25">
      <c r="A17" s="48"/>
      <c r="B17" s="48"/>
      <c r="C17" s="83"/>
      <c r="D17" s="83"/>
      <c r="E17" s="83"/>
      <c r="F17" s="83"/>
      <c r="G17" s="48"/>
      <c r="H17" s="83"/>
      <c r="I17" s="49"/>
      <c r="J17" s="48"/>
      <c r="K17" s="134"/>
      <c r="L17" s="48"/>
      <c r="M17" s="135"/>
      <c r="N17" s="83"/>
      <c r="O17" s="83"/>
      <c r="P17" s="83"/>
      <c r="Q17" s="48"/>
      <c r="R17" s="51"/>
      <c r="S17" s="83"/>
    </row>
    <row r="18" spans="1:19" x14ac:dyDescent="0.25">
      <c r="A18" s="48"/>
      <c r="B18" s="48"/>
      <c r="C18" s="83"/>
      <c r="D18" s="83"/>
      <c r="E18" s="83"/>
      <c r="F18" s="83"/>
      <c r="G18" s="48"/>
      <c r="H18" s="83"/>
      <c r="I18" s="49"/>
      <c r="J18" s="48"/>
      <c r="K18" s="134"/>
      <c r="L18" s="48"/>
      <c r="M18" s="135"/>
      <c r="N18" s="83"/>
      <c r="O18" s="83"/>
      <c r="P18" s="83"/>
      <c r="Q18" s="48"/>
      <c r="R18" s="51"/>
      <c r="S18" s="83"/>
    </row>
    <row r="19" spans="1:19" x14ac:dyDescent="0.25">
      <c r="A19" s="48"/>
      <c r="B19" s="48"/>
      <c r="C19" s="83"/>
      <c r="D19" s="83"/>
      <c r="E19" s="83"/>
      <c r="F19" s="83"/>
      <c r="G19" s="48"/>
      <c r="H19" s="83"/>
      <c r="I19" s="49"/>
      <c r="J19" s="48"/>
      <c r="K19" s="134"/>
      <c r="L19" s="48"/>
      <c r="M19" s="135"/>
      <c r="N19" s="83"/>
      <c r="O19" s="83"/>
      <c r="P19" s="83"/>
      <c r="Q19" s="48"/>
      <c r="R19" s="51"/>
      <c r="S19" s="83"/>
    </row>
    <row r="20" spans="1:19" x14ac:dyDescent="0.25">
      <c r="A20" s="48"/>
      <c r="B20" s="48"/>
      <c r="C20" s="83"/>
      <c r="D20" s="83"/>
      <c r="E20" s="83"/>
      <c r="F20" s="83"/>
      <c r="G20" s="48"/>
      <c r="H20" s="83"/>
      <c r="I20" s="49"/>
      <c r="J20" s="48"/>
      <c r="K20" s="134"/>
      <c r="L20" s="48"/>
      <c r="M20" s="135"/>
      <c r="N20" s="83"/>
      <c r="O20" s="83"/>
      <c r="P20" s="83"/>
      <c r="Q20" s="48"/>
      <c r="R20" s="51"/>
      <c r="S20" s="83"/>
    </row>
    <row r="21" spans="1:19" ht="15.75" customHeight="1" x14ac:dyDescent="0.25">
      <c r="A21" s="48"/>
      <c r="B21" s="48"/>
      <c r="C21" s="83"/>
      <c r="D21" s="83"/>
      <c r="E21" s="83"/>
      <c r="F21" s="83"/>
      <c r="G21" s="48"/>
      <c r="H21" s="83"/>
      <c r="I21" s="49"/>
      <c r="J21" s="48"/>
      <c r="K21" s="134"/>
      <c r="L21" s="48"/>
      <c r="M21" s="135"/>
      <c r="N21" s="83"/>
      <c r="O21" s="83"/>
      <c r="P21" s="83"/>
      <c r="Q21" s="48"/>
      <c r="R21" s="51"/>
      <c r="S21" s="83"/>
    </row>
    <row r="22" spans="1:19" ht="15.75" customHeight="1" x14ac:dyDescent="0.25">
      <c r="A22" s="48"/>
      <c r="B22" s="48"/>
      <c r="C22" s="83"/>
      <c r="D22" s="83"/>
      <c r="E22" s="83"/>
      <c r="F22" s="83"/>
      <c r="G22" s="48"/>
      <c r="H22" s="83"/>
      <c r="I22" s="49"/>
      <c r="J22" s="48"/>
      <c r="K22" s="134"/>
      <c r="L22" s="48"/>
      <c r="M22" s="135"/>
      <c r="N22" s="83"/>
      <c r="O22" s="83"/>
      <c r="P22" s="83"/>
      <c r="Q22" s="48"/>
      <c r="R22" s="51"/>
      <c r="S22" s="83"/>
    </row>
    <row r="23" spans="1:19" ht="15.75" customHeight="1" x14ac:dyDescent="0.25">
      <c r="A23" s="48"/>
      <c r="B23" s="48"/>
      <c r="C23" s="83"/>
      <c r="D23" s="83"/>
      <c r="E23" s="83"/>
      <c r="F23" s="83"/>
      <c r="G23" s="48"/>
      <c r="H23" s="83"/>
      <c r="I23" s="49"/>
      <c r="J23" s="48"/>
      <c r="K23" s="134"/>
      <c r="L23" s="48"/>
      <c r="M23" s="135"/>
      <c r="N23" s="83"/>
      <c r="O23" s="83"/>
      <c r="P23" s="83"/>
      <c r="Q23" s="48"/>
      <c r="R23" s="51"/>
      <c r="S23" s="83"/>
    </row>
    <row r="24" spans="1:19" ht="15.75" customHeight="1" x14ac:dyDescent="0.25">
      <c r="A24" s="48"/>
      <c r="B24" s="48"/>
      <c r="C24" s="83"/>
      <c r="D24" s="83"/>
      <c r="E24" s="83"/>
      <c r="F24" s="83"/>
      <c r="G24" s="48"/>
      <c r="H24" s="83"/>
      <c r="I24" s="49"/>
      <c r="J24" s="48"/>
      <c r="K24" s="134"/>
      <c r="L24" s="48"/>
      <c r="M24" s="135"/>
      <c r="N24" s="83"/>
      <c r="O24" s="83"/>
      <c r="P24" s="83"/>
      <c r="Q24" s="48"/>
      <c r="R24" s="51"/>
      <c r="S24" s="83"/>
    </row>
    <row r="25" spans="1:19" ht="15.75" customHeight="1" x14ac:dyDescent="0.25">
      <c r="A25" s="48"/>
      <c r="B25" s="48"/>
      <c r="C25" s="83"/>
      <c r="D25" s="83"/>
      <c r="E25" s="83"/>
      <c r="F25" s="83"/>
      <c r="G25" s="48"/>
      <c r="H25" s="83"/>
      <c r="I25" s="49"/>
      <c r="J25" s="48"/>
      <c r="K25" s="134"/>
      <c r="L25" s="48"/>
      <c r="M25" s="135"/>
      <c r="N25" s="83"/>
      <c r="O25" s="83"/>
      <c r="P25" s="83"/>
      <c r="Q25" s="48"/>
      <c r="R25" s="51"/>
      <c r="S25" s="83"/>
    </row>
    <row r="26" spans="1:19" ht="15.75" customHeight="1" x14ac:dyDescent="0.25">
      <c r="A26" s="48"/>
      <c r="B26" s="48"/>
      <c r="C26" s="83"/>
      <c r="D26" s="83"/>
      <c r="E26" s="83"/>
      <c r="F26" s="83"/>
      <c r="G26" s="48"/>
      <c r="H26" s="83"/>
      <c r="I26" s="49"/>
      <c r="J26" s="48"/>
      <c r="K26" s="134"/>
      <c r="L26" s="48"/>
      <c r="M26" s="135"/>
      <c r="N26" s="83"/>
      <c r="O26" s="83"/>
      <c r="P26" s="83"/>
      <c r="Q26" s="48"/>
      <c r="R26" s="51"/>
      <c r="S26" s="83"/>
    </row>
    <row r="27" spans="1:19" ht="15.75" customHeight="1" x14ac:dyDescent="0.25">
      <c r="A27" s="48"/>
      <c r="B27" s="48"/>
      <c r="C27" s="83"/>
      <c r="D27" s="83"/>
      <c r="E27" s="83"/>
      <c r="F27" s="83"/>
      <c r="G27" s="48"/>
      <c r="H27" s="83"/>
      <c r="I27" s="49"/>
      <c r="J27" s="48"/>
      <c r="K27" s="134"/>
      <c r="L27" s="48"/>
      <c r="M27" s="135"/>
      <c r="N27" s="83"/>
      <c r="O27" s="83"/>
      <c r="P27" s="83"/>
      <c r="Q27" s="48"/>
      <c r="R27" s="51"/>
      <c r="S27" s="83"/>
    </row>
    <row r="28" spans="1:19" ht="15.75" customHeight="1" x14ac:dyDescent="0.25">
      <c r="A28" s="48"/>
      <c r="B28" s="48"/>
      <c r="C28" s="83"/>
      <c r="D28" s="83"/>
      <c r="E28" s="83"/>
      <c r="F28" s="83"/>
      <c r="G28" s="48"/>
      <c r="H28" s="83"/>
      <c r="I28" s="49"/>
      <c r="J28" s="48"/>
      <c r="K28" s="134"/>
      <c r="L28" s="48"/>
      <c r="M28" s="135"/>
      <c r="N28" s="83"/>
      <c r="O28" s="83"/>
      <c r="P28" s="83"/>
      <c r="Q28" s="48"/>
      <c r="R28" s="51"/>
      <c r="S28" s="83"/>
    </row>
    <row r="29" spans="1:19" ht="15.75" customHeight="1" x14ac:dyDescent="0.25">
      <c r="A29" s="48"/>
      <c r="B29" s="48"/>
      <c r="C29" s="83"/>
      <c r="D29" s="83"/>
      <c r="E29" s="83"/>
      <c r="F29" s="83"/>
      <c r="G29" s="48"/>
      <c r="H29" s="83"/>
      <c r="I29" s="49"/>
      <c r="J29" s="48"/>
      <c r="K29" s="134"/>
      <c r="L29" s="48"/>
      <c r="M29" s="135"/>
      <c r="N29" s="83"/>
      <c r="O29" s="83"/>
      <c r="P29" s="83"/>
      <c r="Q29" s="48"/>
      <c r="R29" s="51"/>
      <c r="S29" s="83"/>
    </row>
    <row r="30" spans="1:19" ht="15.75" customHeight="1" x14ac:dyDescent="0.25">
      <c r="A30" s="48"/>
      <c r="B30" s="48"/>
      <c r="C30" s="83"/>
      <c r="D30" s="83"/>
      <c r="E30" s="83"/>
      <c r="F30" s="83"/>
      <c r="G30" s="48"/>
      <c r="H30" s="83"/>
      <c r="I30" s="49"/>
      <c r="J30" s="48"/>
      <c r="K30" s="134"/>
      <c r="L30" s="48"/>
      <c r="M30" s="135"/>
      <c r="N30" s="83"/>
      <c r="O30" s="83"/>
      <c r="P30" s="83"/>
      <c r="Q30" s="48"/>
      <c r="R30" s="51"/>
      <c r="S30" s="83"/>
    </row>
    <row r="31" spans="1:19" ht="15.75" customHeight="1" x14ac:dyDescent="0.25">
      <c r="A31" s="48"/>
      <c r="B31" s="48"/>
      <c r="C31" s="83"/>
      <c r="D31" s="83"/>
      <c r="E31" s="83"/>
      <c r="F31" s="83"/>
      <c r="G31" s="48"/>
      <c r="H31" s="83"/>
      <c r="I31" s="49"/>
      <c r="J31" s="48"/>
      <c r="K31" s="134"/>
      <c r="L31" s="48"/>
      <c r="M31" s="135"/>
      <c r="N31" s="83"/>
      <c r="O31" s="83"/>
      <c r="P31" s="83"/>
      <c r="Q31" s="48"/>
      <c r="R31" s="51"/>
      <c r="S31" s="83"/>
    </row>
    <row r="32" spans="1:19" ht="15.75" customHeight="1" x14ac:dyDescent="0.25">
      <c r="A32" s="48"/>
      <c r="B32" s="48"/>
      <c r="C32" s="83"/>
      <c r="D32" s="83"/>
      <c r="E32" s="83"/>
      <c r="F32" s="83"/>
      <c r="G32" s="48"/>
      <c r="H32" s="83"/>
      <c r="I32" s="49"/>
      <c r="J32" s="48"/>
      <c r="K32" s="134"/>
      <c r="L32" s="48"/>
      <c r="M32" s="135"/>
      <c r="N32" s="83"/>
      <c r="O32" s="83"/>
      <c r="P32" s="83"/>
      <c r="Q32" s="48"/>
      <c r="R32" s="51"/>
      <c r="S32" s="83"/>
    </row>
    <row r="33" spans="1:19" ht="15.75" customHeight="1" x14ac:dyDescent="0.25">
      <c r="A33" s="48"/>
      <c r="B33" s="48"/>
      <c r="C33" s="83"/>
      <c r="D33" s="83"/>
      <c r="E33" s="83"/>
      <c r="F33" s="83"/>
      <c r="G33" s="48"/>
      <c r="H33" s="83"/>
      <c r="I33" s="49"/>
      <c r="J33" s="48"/>
      <c r="K33" s="134"/>
      <c r="L33" s="48"/>
      <c r="M33" s="135"/>
      <c r="N33" s="83"/>
      <c r="O33" s="83"/>
      <c r="P33" s="83"/>
      <c r="Q33" s="48"/>
      <c r="R33" s="51"/>
      <c r="S33" s="83"/>
    </row>
    <row r="34" spans="1:19" ht="15.75" customHeight="1" x14ac:dyDescent="0.25">
      <c r="A34" s="48"/>
      <c r="B34" s="48"/>
      <c r="C34" s="83"/>
      <c r="D34" s="83"/>
      <c r="E34" s="83"/>
      <c r="F34" s="83"/>
      <c r="G34" s="48"/>
      <c r="H34" s="83"/>
      <c r="I34" s="49"/>
      <c r="J34" s="48"/>
      <c r="K34" s="134"/>
      <c r="L34" s="48"/>
      <c r="M34" s="135"/>
      <c r="N34" s="83"/>
      <c r="O34" s="83"/>
      <c r="P34" s="83"/>
      <c r="Q34" s="48"/>
      <c r="R34" s="51"/>
      <c r="S34" s="83"/>
    </row>
    <row r="35" spans="1:19" ht="15.75" customHeight="1" x14ac:dyDescent="0.25">
      <c r="A35" s="48"/>
      <c r="B35" s="48"/>
      <c r="C35" s="83"/>
      <c r="D35" s="83"/>
      <c r="E35" s="83"/>
      <c r="F35" s="83"/>
      <c r="G35" s="48"/>
      <c r="H35" s="83"/>
      <c r="I35" s="49"/>
      <c r="J35" s="48"/>
      <c r="K35" s="134"/>
      <c r="L35" s="48"/>
      <c r="M35" s="135"/>
      <c r="N35" s="83"/>
      <c r="O35" s="83"/>
      <c r="P35" s="83"/>
      <c r="Q35" s="48"/>
      <c r="R35" s="51"/>
      <c r="S35" s="83"/>
    </row>
    <row r="36" spans="1:19" ht="15.75" customHeight="1" x14ac:dyDescent="0.25">
      <c r="A36" s="48"/>
      <c r="B36" s="48"/>
      <c r="C36" s="83"/>
      <c r="D36" s="83"/>
      <c r="E36" s="83"/>
      <c r="F36" s="83"/>
      <c r="G36" s="48"/>
      <c r="H36" s="83"/>
      <c r="I36" s="49"/>
      <c r="J36" s="48"/>
      <c r="K36" s="134"/>
      <c r="L36" s="48"/>
      <c r="M36" s="135"/>
      <c r="N36" s="83"/>
      <c r="O36" s="83"/>
      <c r="P36" s="83"/>
      <c r="Q36" s="48"/>
      <c r="R36" s="51"/>
      <c r="S36" s="83"/>
    </row>
    <row r="37" spans="1:19" ht="15.75" customHeight="1" x14ac:dyDescent="0.25">
      <c r="A37" s="48"/>
      <c r="B37" s="48"/>
      <c r="C37" s="83"/>
      <c r="D37" s="83"/>
      <c r="E37" s="83"/>
      <c r="F37" s="83"/>
      <c r="G37" s="48"/>
      <c r="H37" s="83"/>
      <c r="I37" s="49"/>
      <c r="J37" s="48"/>
      <c r="K37" s="134"/>
      <c r="L37" s="48"/>
      <c r="M37" s="135"/>
      <c r="N37" s="83"/>
      <c r="O37" s="83"/>
      <c r="P37" s="83"/>
      <c r="Q37" s="48"/>
      <c r="R37" s="51"/>
      <c r="S37" s="83"/>
    </row>
    <row r="38" spans="1:19" ht="15.75" customHeight="1" x14ac:dyDescent="0.25">
      <c r="A38" s="48"/>
      <c r="B38" s="48"/>
      <c r="C38" s="83"/>
      <c r="D38" s="83"/>
      <c r="E38" s="83"/>
      <c r="F38" s="83"/>
      <c r="G38" s="48"/>
      <c r="H38" s="83"/>
      <c r="I38" s="49"/>
      <c r="J38" s="48"/>
      <c r="K38" s="134"/>
      <c r="L38" s="48"/>
      <c r="M38" s="135"/>
      <c r="N38" s="83"/>
      <c r="O38" s="83"/>
      <c r="P38" s="83"/>
      <c r="Q38" s="48"/>
      <c r="R38" s="51"/>
      <c r="S38" s="83"/>
    </row>
    <row r="39" spans="1:19" ht="15.75" customHeight="1" x14ac:dyDescent="0.25">
      <c r="A39" s="48"/>
      <c r="B39" s="48"/>
      <c r="C39" s="83"/>
      <c r="D39" s="83"/>
      <c r="E39" s="83"/>
      <c r="F39" s="83"/>
      <c r="G39" s="48"/>
      <c r="H39" s="83"/>
      <c r="I39" s="49"/>
      <c r="J39" s="48"/>
      <c r="K39" s="134"/>
      <c r="L39" s="48"/>
      <c r="M39" s="135"/>
      <c r="N39" s="83"/>
      <c r="O39" s="83"/>
      <c r="P39" s="83"/>
      <c r="Q39" s="48"/>
      <c r="R39" s="51"/>
      <c r="S39" s="83"/>
    </row>
    <row r="40" spans="1:19" ht="15.75" customHeight="1" x14ac:dyDescent="0.25">
      <c r="A40" s="48"/>
      <c r="B40" s="48"/>
      <c r="C40" s="83"/>
      <c r="D40" s="83"/>
      <c r="E40" s="83"/>
      <c r="F40" s="83"/>
      <c r="G40" s="48"/>
      <c r="H40" s="83"/>
      <c r="I40" s="49"/>
      <c r="J40" s="48"/>
      <c r="K40" s="134"/>
      <c r="L40" s="48"/>
      <c r="M40" s="135"/>
      <c r="N40" s="83"/>
      <c r="O40" s="83"/>
      <c r="P40" s="83"/>
      <c r="Q40" s="48"/>
      <c r="R40" s="51"/>
      <c r="S40" s="83"/>
    </row>
    <row r="41" spans="1:19" ht="15.75" customHeight="1" x14ac:dyDescent="0.25">
      <c r="A41" s="48"/>
      <c r="B41" s="48"/>
      <c r="C41" s="83"/>
      <c r="D41" s="83"/>
      <c r="E41" s="83"/>
      <c r="F41" s="83"/>
      <c r="G41" s="48"/>
      <c r="H41" s="83"/>
      <c r="I41" s="49"/>
      <c r="J41" s="48"/>
      <c r="K41" s="134"/>
      <c r="L41" s="48"/>
      <c r="M41" s="135"/>
      <c r="N41" s="83"/>
      <c r="O41" s="83"/>
      <c r="P41" s="83"/>
      <c r="Q41" s="48"/>
      <c r="R41" s="51"/>
      <c r="S41" s="83"/>
    </row>
    <row r="42" spans="1:19" ht="15.75" customHeight="1" x14ac:dyDescent="0.25">
      <c r="A42" s="48"/>
      <c r="B42" s="48"/>
      <c r="C42" s="83"/>
      <c r="D42" s="83"/>
      <c r="E42" s="83"/>
      <c r="F42" s="83"/>
      <c r="G42" s="48"/>
      <c r="H42" s="83"/>
      <c r="I42" s="49"/>
      <c r="J42" s="48"/>
      <c r="K42" s="134"/>
      <c r="L42" s="48"/>
      <c r="M42" s="135"/>
      <c r="N42" s="83"/>
      <c r="O42" s="83"/>
      <c r="P42" s="83"/>
      <c r="Q42" s="48"/>
      <c r="R42" s="51"/>
      <c r="S42" s="83"/>
    </row>
    <row r="43" spans="1:19" ht="15.75" customHeight="1" x14ac:dyDescent="0.25">
      <c r="A43" s="48"/>
      <c r="B43" s="48"/>
      <c r="C43" s="83"/>
      <c r="D43" s="83"/>
      <c r="E43" s="83"/>
      <c r="F43" s="83"/>
      <c r="G43" s="48"/>
      <c r="H43" s="83"/>
      <c r="I43" s="49"/>
      <c r="J43" s="48"/>
      <c r="K43" s="134"/>
      <c r="L43" s="48"/>
      <c r="M43" s="135"/>
      <c r="N43" s="83"/>
      <c r="O43" s="83"/>
      <c r="P43" s="83"/>
      <c r="Q43" s="48"/>
      <c r="R43" s="51"/>
      <c r="S43" s="83"/>
    </row>
    <row r="44" spans="1:19" ht="15.75" customHeight="1" x14ac:dyDescent="0.25">
      <c r="A44" s="48"/>
      <c r="B44" s="48"/>
      <c r="C44" s="83"/>
      <c r="D44" s="83"/>
      <c r="E44" s="83"/>
      <c r="F44" s="83"/>
      <c r="G44" s="48"/>
      <c r="H44" s="83"/>
      <c r="I44" s="49"/>
      <c r="J44" s="48"/>
      <c r="K44" s="134"/>
      <c r="L44" s="48"/>
      <c r="M44" s="135"/>
      <c r="N44" s="83"/>
      <c r="O44" s="83"/>
      <c r="P44" s="83"/>
      <c r="Q44" s="48"/>
      <c r="R44" s="51"/>
      <c r="S44" s="83"/>
    </row>
    <row r="45" spans="1:19" ht="15.75" customHeight="1" x14ac:dyDescent="0.25">
      <c r="A45" s="48"/>
      <c r="B45" s="48"/>
      <c r="C45" s="83"/>
      <c r="D45" s="83"/>
      <c r="E45" s="83"/>
      <c r="F45" s="83"/>
      <c r="G45" s="48"/>
      <c r="H45" s="83"/>
      <c r="I45" s="49"/>
      <c r="J45" s="48"/>
      <c r="K45" s="134"/>
      <c r="L45" s="48"/>
      <c r="M45" s="135"/>
      <c r="N45" s="83"/>
      <c r="O45" s="83"/>
      <c r="P45" s="83"/>
      <c r="Q45" s="48"/>
      <c r="R45" s="51"/>
      <c r="S45" s="83"/>
    </row>
    <row r="46" spans="1:19" ht="15.75" customHeight="1" x14ac:dyDescent="0.25">
      <c r="A46" s="48"/>
      <c r="B46" s="48"/>
      <c r="C46" s="83"/>
      <c r="D46" s="83"/>
      <c r="E46" s="83"/>
      <c r="F46" s="83"/>
      <c r="G46" s="48"/>
      <c r="H46" s="83"/>
      <c r="I46" s="49"/>
      <c r="J46" s="48"/>
      <c r="K46" s="134"/>
      <c r="L46" s="48"/>
      <c r="M46" s="135"/>
      <c r="N46" s="83"/>
      <c r="O46" s="83"/>
      <c r="P46" s="83"/>
      <c r="Q46" s="48"/>
      <c r="R46" s="51"/>
      <c r="S46" s="83"/>
    </row>
    <row r="47" spans="1:19" ht="15.75" customHeight="1" x14ac:dyDescent="0.25">
      <c r="A47" s="48"/>
      <c r="B47" s="48"/>
      <c r="C47" s="83"/>
      <c r="D47" s="83"/>
      <c r="E47" s="83"/>
      <c r="F47" s="83"/>
      <c r="G47" s="48"/>
      <c r="H47" s="83"/>
      <c r="I47" s="49"/>
      <c r="J47" s="48"/>
      <c r="K47" s="134"/>
      <c r="L47" s="48"/>
      <c r="M47" s="135"/>
      <c r="N47" s="83"/>
      <c r="O47" s="83"/>
      <c r="P47" s="83"/>
      <c r="Q47" s="48"/>
      <c r="R47" s="51"/>
      <c r="S47" s="83"/>
    </row>
    <row r="48" spans="1:19" ht="15.75" customHeight="1" x14ac:dyDescent="0.25">
      <c r="A48" s="48"/>
      <c r="B48" s="48"/>
      <c r="C48" s="83"/>
      <c r="D48" s="83"/>
      <c r="E48" s="83"/>
      <c r="F48" s="83"/>
      <c r="G48" s="48"/>
      <c r="H48" s="83"/>
      <c r="I48" s="49"/>
      <c r="J48" s="48"/>
      <c r="K48" s="134"/>
      <c r="L48" s="48"/>
      <c r="M48" s="135"/>
      <c r="N48" s="83"/>
      <c r="O48" s="83"/>
      <c r="P48" s="83"/>
      <c r="Q48" s="48"/>
      <c r="R48" s="51"/>
      <c r="S48" s="83"/>
    </row>
    <row r="49" spans="1:19" ht="15.75" customHeight="1" x14ac:dyDescent="0.25">
      <c r="A49" s="48"/>
      <c r="B49" s="48"/>
      <c r="C49" s="83"/>
      <c r="D49" s="83"/>
      <c r="E49" s="83"/>
      <c r="F49" s="83"/>
      <c r="G49" s="48"/>
      <c r="H49" s="83"/>
      <c r="I49" s="49"/>
      <c r="J49" s="48"/>
      <c r="K49" s="134"/>
      <c r="L49" s="48"/>
      <c r="M49" s="135"/>
      <c r="N49" s="83"/>
      <c r="O49" s="83"/>
      <c r="P49" s="83"/>
      <c r="Q49" s="48"/>
      <c r="R49" s="51"/>
      <c r="S49" s="83"/>
    </row>
    <row r="50" spans="1:19" ht="15.75" customHeight="1" x14ac:dyDescent="0.25">
      <c r="A50" s="48"/>
      <c r="B50" s="48"/>
      <c r="C50" s="83"/>
      <c r="D50" s="83"/>
      <c r="E50" s="83"/>
      <c r="F50" s="83"/>
      <c r="G50" s="48"/>
      <c r="H50" s="83"/>
      <c r="I50" s="49"/>
      <c r="J50" s="48"/>
      <c r="K50" s="134"/>
      <c r="L50" s="48"/>
      <c r="M50" s="135"/>
      <c r="N50" s="83"/>
      <c r="O50" s="83"/>
      <c r="P50" s="83"/>
      <c r="Q50" s="48"/>
      <c r="R50" s="51"/>
      <c r="S50" s="83"/>
    </row>
    <row r="51" spans="1:19" ht="15.75" customHeight="1" x14ac:dyDescent="0.25">
      <c r="A51" s="48"/>
      <c r="B51" s="48"/>
      <c r="C51" s="83"/>
      <c r="D51" s="83"/>
      <c r="E51" s="83"/>
      <c r="F51" s="83"/>
      <c r="G51" s="48"/>
      <c r="H51" s="83"/>
      <c r="I51" s="49"/>
      <c r="J51" s="48"/>
      <c r="K51" s="134"/>
      <c r="L51" s="48"/>
      <c r="M51" s="135"/>
      <c r="N51" s="83"/>
      <c r="O51" s="83"/>
      <c r="P51" s="83"/>
      <c r="Q51" s="48"/>
      <c r="R51" s="51"/>
      <c r="S51" s="83"/>
    </row>
    <row r="52" spans="1:19" ht="15.75" customHeight="1" x14ac:dyDescent="0.25">
      <c r="A52" s="48"/>
      <c r="B52" s="48"/>
      <c r="C52" s="83"/>
      <c r="D52" s="83"/>
      <c r="E52" s="83"/>
      <c r="F52" s="83"/>
      <c r="G52" s="48"/>
      <c r="H52" s="83"/>
      <c r="I52" s="49"/>
      <c r="J52" s="48"/>
      <c r="K52" s="134"/>
      <c r="L52" s="48"/>
      <c r="M52" s="135"/>
      <c r="N52" s="83"/>
      <c r="O52" s="83"/>
      <c r="P52" s="83"/>
      <c r="Q52" s="48"/>
      <c r="R52" s="51"/>
      <c r="S52" s="83"/>
    </row>
    <row r="53" spans="1:19" ht="15.75" customHeight="1" x14ac:dyDescent="0.25">
      <c r="A53" s="48"/>
      <c r="B53" s="48"/>
      <c r="C53" s="83"/>
      <c r="D53" s="83"/>
      <c r="E53" s="83"/>
      <c r="F53" s="83"/>
      <c r="G53" s="48"/>
      <c r="H53" s="83"/>
      <c r="I53" s="49"/>
      <c r="J53" s="48"/>
      <c r="K53" s="134"/>
      <c r="L53" s="48"/>
      <c r="M53" s="135"/>
      <c r="N53" s="83"/>
      <c r="O53" s="83"/>
      <c r="P53" s="83"/>
      <c r="Q53" s="48"/>
      <c r="R53" s="51"/>
      <c r="S53" s="83"/>
    </row>
    <row r="54" spans="1:19" ht="15.75" customHeight="1" x14ac:dyDescent="0.25">
      <c r="A54" s="48"/>
      <c r="B54" s="48"/>
      <c r="C54" s="83"/>
      <c r="D54" s="83"/>
      <c r="E54" s="83"/>
      <c r="F54" s="83"/>
      <c r="G54" s="48"/>
      <c r="H54" s="83"/>
      <c r="I54" s="49"/>
      <c r="J54" s="48"/>
      <c r="K54" s="134"/>
      <c r="L54" s="48"/>
      <c r="M54" s="135"/>
      <c r="N54" s="83"/>
      <c r="O54" s="83"/>
      <c r="P54" s="83"/>
      <c r="Q54" s="48"/>
      <c r="R54" s="51"/>
      <c r="S54" s="83"/>
    </row>
    <row r="55" spans="1:19" ht="15.75" customHeight="1" x14ac:dyDescent="0.25">
      <c r="A55" s="48"/>
      <c r="B55" s="48"/>
      <c r="C55" s="83"/>
      <c r="D55" s="83"/>
      <c r="E55" s="83"/>
      <c r="F55" s="83"/>
      <c r="G55" s="48"/>
      <c r="H55" s="83"/>
      <c r="I55" s="49"/>
      <c r="J55" s="48"/>
      <c r="K55" s="134"/>
      <c r="L55" s="48"/>
      <c r="M55" s="135"/>
      <c r="N55" s="83"/>
      <c r="O55" s="83"/>
      <c r="P55" s="83"/>
      <c r="Q55" s="48"/>
      <c r="R55" s="51"/>
      <c r="S55" s="83"/>
    </row>
    <row r="56" spans="1:19" ht="15.75" customHeight="1" x14ac:dyDescent="0.25">
      <c r="A56" s="48"/>
      <c r="B56" s="48"/>
      <c r="C56" s="83"/>
      <c r="D56" s="83"/>
      <c r="E56" s="83"/>
      <c r="F56" s="83"/>
      <c r="G56" s="48"/>
      <c r="H56" s="83"/>
      <c r="I56" s="49"/>
      <c r="J56" s="48"/>
      <c r="K56" s="134"/>
      <c r="L56" s="48"/>
      <c r="M56" s="135"/>
      <c r="N56" s="83"/>
      <c r="O56" s="83"/>
      <c r="P56" s="83"/>
      <c r="Q56" s="48"/>
      <c r="R56" s="51"/>
      <c r="S56" s="83"/>
    </row>
    <row r="57" spans="1:19" ht="15.75" customHeight="1" x14ac:dyDescent="0.25">
      <c r="A57" s="48"/>
      <c r="B57" s="48"/>
      <c r="C57" s="83"/>
      <c r="D57" s="83"/>
      <c r="E57" s="83"/>
      <c r="F57" s="83"/>
      <c r="G57" s="48"/>
      <c r="H57" s="83"/>
      <c r="I57" s="49"/>
      <c r="J57" s="48"/>
      <c r="K57" s="134"/>
      <c r="L57" s="48"/>
      <c r="M57" s="135"/>
      <c r="N57" s="83"/>
      <c r="O57" s="83"/>
      <c r="P57" s="83"/>
      <c r="Q57" s="48"/>
      <c r="R57" s="51"/>
      <c r="S57" s="83"/>
    </row>
    <row r="58" spans="1:19" ht="15.75" customHeight="1" x14ac:dyDescent="0.25">
      <c r="A58" s="48"/>
      <c r="B58" s="48"/>
      <c r="C58" s="83"/>
      <c r="D58" s="83"/>
      <c r="E58" s="83"/>
      <c r="F58" s="83"/>
      <c r="G58" s="48"/>
      <c r="H58" s="83"/>
      <c r="I58" s="49"/>
      <c r="J58" s="48"/>
      <c r="K58" s="134"/>
      <c r="L58" s="48"/>
      <c r="M58" s="135"/>
      <c r="N58" s="83"/>
      <c r="O58" s="83"/>
      <c r="P58" s="83"/>
      <c r="Q58" s="48"/>
      <c r="R58" s="51"/>
      <c r="S58" s="83"/>
    </row>
    <row r="59" spans="1:19" ht="15.75" customHeight="1" x14ac:dyDescent="0.25">
      <c r="A59" s="48"/>
      <c r="B59" s="48"/>
      <c r="C59" s="83"/>
      <c r="D59" s="83"/>
      <c r="E59" s="83"/>
      <c r="F59" s="83"/>
      <c r="G59" s="48"/>
      <c r="H59" s="83"/>
      <c r="I59" s="49"/>
      <c r="J59" s="48"/>
      <c r="K59" s="134"/>
      <c r="L59" s="48"/>
      <c r="M59" s="135"/>
      <c r="N59" s="83"/>
      <c r="O59" s="83"/>
      <c r="P59" s="83"/>
      <c r="Q59" s="48"/>
      <c r="R59" s="51"/>
      <c r="S59" s="83"/>
    </row>
    <row r="60" spans="1:19" ht="15.75" customHeight="1" x14ac:dyDescent="0.25">
      <c r="A60" s="48"/>
      <c r="B60" s="48"/>
      <c r="C60" s="83"/>
      <c r="D60" s="83"/>
      <c r="E60" s="83"/>
      <c r="F60" s="83"/>
      <c r="G60" s="48"/>
      <c r="H60" s="83"/>
      <c r="I60" s="49"/>
      <c r="J60" s="48"/>
      <c r="K60" s="134"/>
      <c r="L60" s="48"/>
      <c r="M60" s="135"/>
      <c r="N60" s="83"/>
      <c r="O60" s="83"/>
      <c r="P60" s="83"/>
      <c r="Q60" s="48"/>
      <c r="R60" s="51"/>
      <c r="S60" s="83"/>
    </row>
    <row r="61" spans="1:19" ht="15.75" customHeight="1" x14ac:dyDescent="0.25">
      <c r="A61" s="48"/>
      <c r="B61" s="48"/>
      <c r="C61" s="83"/>
      <c r="D61" s="83"/>
      <c r="E61" s="83"/>
      <c r="F61" s="83"/>
      <c r="G61" s="48"/>
      <c r="H61" s="83"/>
      <c r="I61" s="49"/>
      <c r="J61" s="48"/>
      <c r="K61" s="134"/>
      <c r="L61" s="48"/>
      <c r="M61" s="135"/>
      <c r="N61" s="83"/>
      <c r="O61" s="83"/>
      <c r="P61" s="83"/>
      <c r="Q61" s="48"/>
      <c r="R61" s="51"/>
      <c r="S61" s="83"/>
    </row>
    <row r="62" spans="1:19" ht="15.75" customHeight="1" x14ac:dyDescent="0.25">
      <c r="A62" s="48"/>
      <c r="B62" s="48"/>
      <c r="C62" s="83"/>
      <c r="D62" s="83"/>
      <c r="E62" s="83"/>
      <c r="F62" s="83"/>
      <c r="G62" s="48"/>
      <c r="H62" s="83"/>
      <c r="I62" s="49"/>
      <c r="J62" s="48"/>
      <c r="K62" s="134"/>
      <c r="L62" s="48"/>
      <c r="M62" s="135"/>
      <c r="N62" s="83"/>
      <c r="O62" s="83"/>
      <c r="P62" s="83"/>
      <c r="Q62" s="48"/>
      <c r="R62" s="51"/>
      <c r="S62" s="83"/>
    </row>
    <row r="63" spans="1:19" ht="15.75" customHeight="1" x14ac:dyDescent="0.25">
      <c r="A63" s="48"/>
      <c r="B63" s="48"/>
      <c r="C63" s="83"/>
      <c r="D63" s="83"/>
      <c r="E63" s="83"/>
      <c r="F63" s="83"/>
      <c r="G63" s="48"/>
      <c r="H63" s="83"/>
      <c r="I63" s="49"/>
      <c r="J63" s="48"/>
      <c r="K63" s="134"/>
      <c r="L63" s="48"/>
      <c r="M63" s="135"/>
      <c r="N63" s="83"/>
      <c r="O63" s="83"/>
      <c r="P63" s="83"/>
      <c r="Q63" s="48"/>
      <c r="R63" s="51"/>
      <c r="S63" s="83"/>
    </row>
    <row r="64" spans="1:19" ht="15.75" customHeight="1" x14ac:dyDescent="0.25">
      <c r="A64" s="48"/>
      <c r="B64" s="48"/>
      <c r="C64" s="83"/>
      <c r="D64" s="83"/>
      <c r="E64" s="83"/>
      <c r="F64" s="83"/>
      <c r="G64" s="48"/>
      <c r="H64" s="83"/>
      <c r="I64" s="49"/>
      <c r="J64" s="48"/>
      <c r="K64" s="134"/>
      <c r="L64" s="48"/>
      <c r="M64" s="135"/>
      <c r="N64" s="83"/>
      <c r="O64" s="83"/>
      <c r="P64" s="83"/>
      <c r="Q64" s="48"/>
      <c r="R64" s="51"/>
      <c r="S64" s="83"/>
    </row>
    <row r="65" spans="1:19" ht="15.75" customHeight="1" x14ac:dyDescent="0.25">
      <c r="A65" s="48"/>
      <c r="B65" s="48"/>
      <c r="C65" s="83"/>
      <c r="D65" s="83"/>
      <c r="E65" s="83"/>
      <c r="F65" s="83"/>
      <c r="G65" s="48"/>
      <c r="H65" s="83"/>
      <c r="I65" s="49"/>
      <c r="J65" s="48"/>
      <c r="K65" s="134"/>
      <c r="L65" s="48"/>
      <c r="M65" s="135"/>
      <c r="N65" s="83"/>
      <c r="O65" s="83"/>
      <c r="P65" s="83"/>
      <c r="Q65" s="48"/>
      <c r="R65" s="51"/>
      <c r="S65" s="83"/>
    </row>
    <row r="66" spans="1:19" ht="15.75" customHeight="1" x14ac:dyDescent="0.25">
      <c r="A66" s="48"/>
      <c r="B66" s="48"/>
      <c r="C66" s="83"/>
      <c r="D66" s="83"/>
      <c r="E66" s="83"/>
      <c r="F66" s="83"/>
      <c r="G66" s="48"/>
      <c r="H66" s="83"/>
      <c r="I66" s="49"/>
      <c r="J66" s="48"/>
      <c r="K66" s="134"/>
      <c r="L66" s="48"/>
      <c r="M66" s="135"/>
      <c r="N66" s="83"/>
      <c r="O66" s="83"/>
      <c r="P66" s="83"/>
      <c r="Q66" s="48"/>
      <c r="R66" s="51"/>
      <c r="S66" s="83"/>
    </row>
    <row r="67" spans="1:19" ht="15.75" customHeight="1" x14ac:dyDescent="0.25">
      <c r="A67" s="48"/>
      <c r="B67" s="48"/>
      <c r="C67" s="83"/>
      <c r="D67" s="83"/>
      <c r="E67" s="83"/>
      <c r="F67" s="83"/>
      <c r="G67" s="48"/>
      <c r="H67" s="83"/>
      <c r="I67" s="49"/>
      <c r="J67" s="48"/>
      <c r="K67" s="134"/>
      <c r="L67" s="48"/>
      <c r="M67" s="135"/>
      <c r="N67" s="83"/>
      <c r="O67" s="83"/>
      <c r="P67" s="83"/>
      <c r="Q67" s="48"/>
      <c r="R67" s="51"/>
      <c r="S67" s="83"/>
    </row>
    <row r="68" spans="1:19" ht="15.75" customHeight="1" x14ac:dyDescent="0.25">
      <c r="A68" s="48"/>
      <c r="B68" s="48"/>
      <c r="C68" s="83"/>
      <c r="D68" s="83"/>
      <c r="E68" s="83"/>
      <c r="F68" s="83"/>
      <c r="G68" s="48"/>
      <c r="H68" s="83"/>
      <c r="I68" s="49"/>
      <c r="J68" s="48"/>
      <c r="K68" s="134"/>
      <c r="L68" s="48"/>
      <c r="M68" s="135"/>
      <c r="N68" s="83"/>
      <c r="O68" s="83"/>
      <c r="P68" s="83"/>
      <c r="Q68" s="48"/>
      <c r="R68" s="51"/>
      <c r="S68" s="83"/>
    </row>
    <row r="69" spans="1:19" ht="15.75" customHeight="1" x14ac:dyDescent="0.25">
      <c r="A69" s="48"/>
      <c r="B69" s="48"/>
      <c r="C69" s="83"/>
      <c r="D69" s="83"/>
      <c r="E69" s="83"/>
      <c r="F69" s="83"/>
      <c r="G69" s="48"/>
      <c r="H69" s="83"/>
      <c r="I69" s="49"/>
      <c r="J69" s="48"/>
      <c r="K69" s="134"/>
      <c r="L69" s="48"/>
      <c r="M69" s="135"/>
      <c r="N69" s="83"/>
      <c r="O69" s="83"/>
      <c r="P69" s="83"/>
      <c r="Q69" s="48"/>
      <c r="R69" s="51"/>
      <c r="S69" s="83"/>
    </row>
    <row r="70" spans="1:19" ht="15.75" customHeight="1" x14ac:dyDescent="0.25">
      <c r="A70" s="48"/>
      <c r="B70" s="48"/>
      <c r="C70" s="83"/>
      <c r="D70" s="83"/>
      <c r="E70" s="83"/>
      <c r="F70" s="83"/>
      <c r="G70" s="48"/>
      <c r="H70" s="83"/>
      <c r="I70" s="49"/>
      <c r="J70" s="48"/>
      <c r="K70" s="134"/>
      <c r="L70" s="48"/>
      <c r="M70" s="135"/>
      <c r="N70" s="83"/>
      <c r="O70" s="83"/>
      <c r="P70" s="83"/>
      <c r="Q70" s="48"/>
      <c r="R70" s="51"/>
      <c r="S70" s="83"/>
    </row>
    <row r="71" spans="1:19" ht="15.75" customHeight="1" x14ac:dyDescent="0.25">
      <c r="A71" s="48"/>
      <c r="B71" s="48"/>
      <c r="C71" s="83"/>
      <c r="D71" s="83"/>
      <c r="E71" s="83"/>
      <c r="F71" s="83"/>
      <c r="G71" s="48"/>
      <c r="H71" s="83"/>
      <c r="I71" s="49"/>
      <c r="J71" s="48"/>
      <c r="K71" s="134"/>
      <c r="L71" s="48"/>
      <c r="M71" s="135"/>
      <c r="N71" s="83"/>
      <c r="O71" s="83"/>
      <c r="P71" s="83"/>
      <c r="Q71" s="48"/>
      <c r="R71" s="51"/>
      <c r="S71" s="83"/>
    </row>
    <row r="72" spans="1:19" ht="15.75" customHeight="1" x14ac:dyDescent="0.25">
      <c r="A72" s="48"/>
      <c r="B72" s="48"/>
      <c r="C72" s="83"/>
      <c r="D72" s="83"/>
      <c r="E72" s="83"/>
      <c r="F72" s="83"/>
      <c r="G72" s="48"/>
      <c r="H72" s="83"/>
      <c r="I72" s="49"/>
      <c r="J72" s="48"/>
      <c r="K72" s="134"/>
      <c r="L72" s="48"/>
      <c r="M72" s="135"/>
      <c r="N72" s="83"/>
      <c r="O72" s="83"/>
      <c r="P72" s="83"/>
      <c r="Q72" s="48"/>
      <c r="R72" s="51"/>
      <c r="S72" s="83"/>
    </row>
    <row r="73" spans="1:19" ht="15.75" customHeight="1" x14ac:dyDescent="0.25">
      <c r="A73" s="48"/>
      <c r="B73" s="48"/>
      <c r="C73" s="83"/>
      <c r="D73" s="83"/>
      <c r="E73" s="83"/>
      <c r="F73" s="83"/>
      <c r="G73" s="48"/>
      <c r="H73" s="83"/>
      <c r="I73" s="49"/>
      <c r="J73" s="48"/>
      <c r="K73" s="134"/>
      <c r="L73" s="48"/>
      <c r="M73" s="135"/>
      <c r="N73" s="83"/>
      <c r="O73" s="83"/>
      <c r="P73" s="83"/>
      <c r="Q73" s="48"/>
      <c r="R73" s="51"/>
      <c r="S73" s="83"/>
    </row>
    <row r="74" spans="1:19" ht="15.75" customHeight="1" x14ac:dyDescent="0.25">
      <c r="A74" s="48"/>
      <c r="B74" s="48"/>
      <c r="C74" s="83"/>
      <c r="D74" s="83"/>
      <c r="E74" s="83"/>
      <c r="F74" s="83"/>
      <c r="G74" s="48"/>
      <c r="H74" s="83"/>
      <c r="I74" s="49"/>
      <c r="J74" s="48"/>
      <c r="K74" s="134"/>
      <c r="L74" s="48"/>
      <c r="M74" s="135"/>
      <c r="N74" s="83"/>
      <c r="O74" s="83"/>
      <c r="P74" s="83"/>
      <c r="Q74" s="48"/>
      <c r="R74" s="51"/>
      <c r="S74" s="83"/>
    </row>
    <row r="75" spans="1:19" ht="15.75" customHeight="1" x14ac:dyDescent="0.25">
      <c r="A75" s="48"/>
      <c r="B75" s="48"/>
      <c r="C75" s="83"/>
      <c r="D75" s="83"/>
      <c r="E75" s="83"/>
      <c r="F75" s="83"/>
      <c r="G75" s="48"/>
      <c r="H75" s="83"/>
      <c r="I75" s="49"/>
      <c r="J75" s="48"/>
      <c r="K75" s="134"/>
      <c r="L75" s="48"/>
      <c r="M75" s="135"/>
      <c r="N75" s="83"/>
      <c r="O75" s="83"/>
      <c r="P75" s="83"/>
      <c r="Q75" s="48"/>
      <c r="R75" s="51"/>
      <c r="S75" s="83"/>
    </row>
    <row r="76" spans="1:19" ht="15.75" customHeight="1" x14ac:dyDescent="0.25">
      <c r="A76" s="48"/>
      <c r="B76" s="48"/>
      <c r="C76" s="83"/>
      <c r="D76" s="83"/>
      <c r="E76" s="83"/>
      <c r="F76" s="83"/>
      <c r="G76" s="48"/>
      <c r="H76" s="83"/>
      <c r="I76" s="49"/>
      <c r="J76" s="48"/>
      <c r="K76" s="134"/>
      <c r="L76" s="48"/>
      <c r="M76" s="135"/>
      <c r="N76" s="83"/>
      <c r="O76" s="83"/>
      <c r="P76" s="83"/>
      <c r="Q76" s="48"/>
      <c r="R76" s="51"/>
      <c r="S76" s="83"/>
    </row>
    <row r="77" spans="1:19" ht="15.75" customHeight="1" x14ac:dyDescent="0.25">
      <c r="A77" s="48"/>
      <c r="B77" s="48"/>
      <c r="C77" s="83"/>
      <c r="D77" s="83"/>
      <c r="E77" s="83"/>
      <c r="F77" s="83"/>
      <c r="G77" s="48"/>
      <c r="H77" s="83"/>
      <c r="I77" s="49"/>
      <c r="J77" s="48"/>
      <c r="K77" s="134"/>
      <c r="L77" s="48"/>
      <c r="M77" s="135"/>
      <c r="N77" s="83"/>
      <c r="O77" s="83"/>
      <c r="P77" s="83"/>
      <c r="Q77" s="48"/>
      <c r="R77" s="51"/>
      <c r="S77" s="83"/>
    </row>
    <row r="78" spans="1:19" ht="15.75" customHeight="1" x14ac:dyDescent="0.25">
      <c r="A78" s="48"/>
      <c r="B78" s="48"/>
      <c r="C78" s="83"/>
      <c r="D78" s="83"/>
      <c r="E78" s="83"/>
      <c r="F78" s="83"/>
      <c r="G78" s="48"/>
      <c r="H78" s="83"/>
      <c r="I78" s="49"/>
      <c r="J78" s="48"/>
      <c r="K78" s="134"/>
      <c r="L78" s="48"/>
      <c r="M78" s="135"/>
      <c r="N78" s="83"/>
      <c r="O78" s="83"/>
      <c r="P78" s="83"/>
      <c r="Q78" s="48"/>
      <c r="R78" s="51"/>
      <c r="S78" s="83"/>
    </row>
    <row r="79" spans="1:19" ht="15.75" customHeight="1" x14ac:dyDescent="0.25">
      <c r="A79" s="48"/>
      <c r="B79" s="48"/>
      <c r="C79" s="83"/>
      <c r="D79" s="83"/>
      <c r="E79" s="83"/>
      <c r="F79" s="83"/>
      <c r="G79" s="48"/>
      <c r="H79" s="83"/>
      <c r="I79" s="49"/>
      <c r="J79" s="48"/>
      <c r="K79" s="134"/>
      <c r="L79" s="48"/>
      <c r="M79" s="135"/>
      <c r="N79" s="83"/>
      <c r="O79" s="83"/>
      <c r="P79" s="83"/>
      <c r="Q79" s="48"/>
      <c r="R79" s="51"/>
      <c r="S79" s="83"/>
    </row>
    <row r="80" spans="1:19" ht="15.75" customHeight="1" x14ac:dyDescent="0.25">
      <c r="A80" s="48"/>
      <c r="B80" s="48"/>
      <c r="C80" s="83"/>
      <c r="D80" s="83"/>
      <c r="E80" s="83"/>
      <c r="F80" s="83"/>
      <c r="G80" s="48"/>
      <c r="H80" s="83"/>
      <c r="I80" s="49"/>
      <c r="J80" s="48"/>
      <c r="K80" s="134"/>
      <c r="L80" s="48"/>
      <c r="M80" s="135"/>
      <c r="N80" s="83"/>
      <c r="O80" s="83"/>
      <c r="P80" s="83"/>
      <c r="Q80" s="48"/>
      <c r="R80" s="51"/>
      <c r="S80" s="83"/>
    </row>
    <row r="81" spans="1:19" ht="15.75" customHeight="1" x14ac:dyDescent="0.25">
      <c r="A81" s="48"/>
      <c r="B81" s="48"/>
      <c r="C81" s="83"/>
      <c r="D81" s="83"/>
      <c r="E81" s="83"/>
      <c r="F81" s="83"/>
      <c r="G81" s="48"/>
      <c r="H81" s="83"/>
      <c r="I81" s="49"/>
      <c r="J81" s="48"/>
      <c r="K81" s="134"/>
      <c r="L81" s="48"/>
      <c r="M81" s="135"/>
      <c r="N81" s="83"/>
      <c r="O81" s="83"/>
      <c r="P81" s="83"/>
      <c r="Q81" s="48"/>
      <c r="R81" s="51"/>
      <c r="S81" s="83"/>
    </row>
    <row r="82" spans="1:19" ht="15.75" customHeight="1" x14ac:dyDescent="0.25">
      <c r="A82" s="48"/>
      <c r="B82" s="48"/>
      <c r="C82" s="83"/>
      <c r="D82" s="83"/>
      <c r="E82" s="83"/>
      <c r="F82" s="83"/>
      <c r="G82" s="48"/>
      <c r="H82" s="83"/>
      <c r="I82" s="49"/>
      <c r="J82" s="48"/>
      <c r="K82" s="134"/>
      <c r="L82" s="48"/>
      <c r="M82" s="135"/>
      <c r="N82" s="83"/>
      <c r="O82" s="83"/>
      <c r="P82" s="83"/>
      <c r="Q82" s="48"/>
      <c r="R82" s="51"/>
      <c r="S82" s="83"/>
    </row>
    <row r="83" spans="1:19" ht="15.75" customHeight="1" x14ac:dyDescent="0.25">
      <c r="A83" s="48"/>
      <c r="B83" s="48"/>
      <c r="C83" s="83"/>
      <c r="D83" s="83"/>
      <c r="E83" s="83"/>
      <c r="F83" s="83"/>
      <c r="G83" s="48"/>
      <c r="H83" s="83"/>
      <c r="I83" s="49"/>
      <c r="J83" s="48"/>
      <c r="K83" s="134"/>
      <c r="L83" s="48"/>
      <c r="M83" s="135"/>
      <c r="N83" s="83"/>
      <c r="O83" s="83"/>
      <c r="P83" s="83"/>
      <c r="Q83" s="48"/>
      <c r="R83" s="51"/>
      <c r="S83" s="83"/>
    </row>
    <row r="84" spans="1:19" ht="15.75" customHeight="1" x14ac:dyDescent="0.25">
      <c r="A84" s="48"/>
      <c r="B84" s="48"/>
      <c r="C84" s="83"/>
      <c r="D84" s="83"/>
      <c r="E84" s="83"/>
      <c r="F84" s="83"/>
      <c r="G84" s="48"/>
      <c r="H84" s="83"/>
      <c r="I84" s="49"/>
      <c r="J84" s="48"/>
      <c r="K84" s="134"/>
      <c r="L84" s="48"/>
      <c r="M84" s="135"/>
      <c r="N84" s="83"/>
      <c r="O84" s="83"/>
      <c r="P84" s="83"/>
      <c r="Q84" s="48"/>
      <c r="R84" s="51"/>
      <c r="S84" s="83"/>
    </row>
    <row r="85" spans="1:19" ht="15.75" customHeight="1" x14ac:dyDescent="0.25">
      <c r="A85" s="48"/>
      <c r="B85" s="48"/>
      <c r="C85" s="83"/>
      <c r="D85" s="83"/>
      <c r="E85" s="83"/>
      <c r="F85" s="83"/>
      <c r="G85" s="48"/>
      <c r="H85" s="83"/>
      <c r="I85" s="49"/>
      <c r="J85" s="48"/>
      <c r="K85" s="134"/>
      <c r="L85" s="48"/>
      <c r="M85" s="135"/>
      <c r="N85" s="83"/>
      <c r="O85" s="83"/>
      <c r="P85" s="83"/>
      <c r="Q85" s="48"/>
      <c r="R85" s="51"/>
      <c r="S85" s="83"/>
    </row>
    <row r="86" spans="1:19" ht="15.75" customHeight="1" x14ac:dyDescent="0.25">
      <c r="A86" s="48"/>
      <c r="B86" s="48"/>
      <c r="C86" s="83"/>
      <c r="D86" s="83"/>
      <c r="E86" s="83"/>
      <c r="F86" s="83"/>
      <c r="G86" s="48"/>
      <c r="H86" s="83"/>
      <c r="I86" s="49"/>
      <c r="J86" s="48"/>
      <c r="K86" s="134"/>
      <c r="L86" s="48"/>
      <c r="M86" s="135"/>
      <c r="N86" s="83"/>
      <c r="O86" s="83"/>
      <c r="P86" s="83"/>
      <c r="Q86" s="48"/>
      <c r="R86" s="51"/>
      <c r="S86" s="83"/>
    </row>
    <row r="87" spans="1:19" ht="15.75" customHeight="1" x14ac:dyDescent="0.25">
      <c r="A87" s="48"/>
      <c r="B87" s="48"/>
      <c r="C87" s="83"/>
      <c r="D87" s="83"/>
      <c r="E87" s="83"/>
      <c r="F87" s="83"/>
      <c r="G87" s="48"/>
      <c r="H87" s="83"/>
      <c r="I87" s="49"/>
      <c r="J87" s="48"/>
      <c r="K87" s="134"/>
      <c r="L87" s="48"/>
      <c r="M87" s="135"/>
      <c r="N87" s="83"/>
      <c r="O87" s="83"/>
      <c r="P87" s="83"/>
      <c r="Q87" s="48"/>
      <c r="R87" s="51"/>
      <c r="S87" s="83"/>
    </row>
    <row r="88" spans="1:19" ht="15.75" customHeight="1" x14ac:dyDescent="0.25">
      <c r="A88" s="48"/>
      <c r="B88" s="48"/>
      <c r="C88" s="83"/>
      <c r="D88" s="83"/>
      <c r="E88" s="83"/>
      <c r="F88" s="83"/>
      <c r="G88" s="48"/>
      <c r="H88" s="83"/>
      <c r="I88" s="49"/>
      <c r="J88" s="48"/>
      <c r="K88" s="134"/>
      <c r="L88" s="48"/>
      <c r="M88" s="135"/>
      <c r="N88" s="83"/>
      <c r="O88" s="83"/>
      <c r="P88" s="83"/>
      <c r="Q88" s="48"/>
      <c r="R88" s="51"/>
      <c r="S88" s="83"/>
    </row>
    <row r="89" spans="1:19" ht="15.75" customHeight="1" x14ac:dyDescent="0.25">
      <c r="A89" s="48"/>
      <c r="B89" s="48"/>
      <c r="C89" s="83"/>
      <c r="D89" s="83"/>
      <c r="E89" s="83"/>
      <c r="F89" s="83"/>
      <c r="G89" s="48"/>
      <c r="H89" s="83"/>
      <c r="I89" s="49"/>
      <c r="J89" s="48"/>
      <c r="K89" s="134"/>
      <c r="L89" s="48"/>
      <c r="M89" s="135"/>
      <c r="N89" s="83"/>
      <c r="O89" s="83"/>
      <c r="P89" s="83"/>
      <c r="Q89" s="48"/>
      <c r="R89" s="51"/>
      <c r="S89" s="83"/>
    </row>
    <row r="90" spans="1:19" ht="15.75" customHeight="1" x14ac:dyDescent="0.25">
      <c r="A90" s="48"/>
      <c r="B90" s="48"/>
      <c r="C90" s="83"/>
      <c r="D90" s="83"/>
      <c r="E90" s="83"/>
      <c r="F90" s="83"/>
      <c r="G90" s="48"/>
      <c r="H90" s="83"/>
      <c r="I90" s="49"/>
      <c r="J90" s="48"/>
      <c r="K90" s="134"/>
      <c r="L90" s="48"/>
      <c r="M90" s="135"/>
      <c r="N90" s="83"/>
      <c r="O90" s="83"/>
      <c r="P90" s="83"/>
      <c r="Q90" s="48"/>
      <c r="R90" s="51"/>
      <c r="S90" s="83"/>
    </row>
    <row r="91" spans="1:19" ht="15.75" customHeight="1" x14ac:dyDescent="0.25">
      <c r="A91" s="48"/>
      <c r="B91" s="48"/>
      <c r="C91" s="83"/>
      <c r="D91" s="83"/>
      <c r="E91" s="83"/>
      <c r="F91" s="83"/>
      <c r="G91" s="48"/>
      <c r="H91" s="83"/>
      <c r="I91" s="49"/>
      <c r="J91" s="48"/>
      <c r="K91" s="134"/>
      <c r="L91" s="48"/>
      <c r="M91" s="135"/>
      <c r="N91" s="83"/>
      <c r="O91" s="83"/>
      <c r="P91" s="83"/>
      <c r="Q91" s="48"/>
      <c r="R91" s="51"/>
      <c r="S91" s="83"/>
    </row>
    <row r="92" spans="1:19" ht="15.75" customHeight="1" x14ac:dyDescent="0.25">
      <c r="A92" s="48"/>
      <c r="B92" s="48"/>
      <c r="C92" s="83"/>
      <c r="D92" s="83"/>
      <c r="E92" s="83"/>
      <c r="F92" s="83"/>
      <c r="G92" s="48"/>
      <c r="H92" s="83"/>
      <c r="I92" s="49"/>
      <c r="J92" s="48"/>
      <c r="K92" s="134"/>
      <c r="L92" s="48"/>
      <c r="M92" s="135"/>
      <c r="N92" s="83"/>
      <c r="O92" s="83"/>
      <c r="P92" s="83"/>
      <c r="Q92" s="48"/>
      <c r="R92" s="51"/>
      <c r="S92" s="83"/>
    </row>
    <row r="93" spans="1:19" ht="15.75" customHeight="1" x14ac:dyDescent="0.25">
      <c r="A93" s="48"/>
      <c r="B93" s="48"/>
      <c r="C93" s="83"/>
      <c r="D93" s="83"/>
      <c r="E93" s="83"/>
      <c r="F93" s="83"/>
      <c r="G93" s="48"/>
      <c r="H93" s="83"/>
      <c r="I93" s="49"/>
      <c r="J93" s="48"/>
      <c r="K93" s="134"/>
      <c r="L93" s="48"/>
      <c r="M93" s="135"/>
      <c r="N93" s="83"/>
      <c r="O93" s="83"/>
      <c r="P93" s="83"/>
      <c r="Q93" s="48"/>
      <c r="R93" s="51"/>
      <c r="S93" s="83"/>
    </row>
    <row r="94" spans="1:19" ht="15.75" customHeight="1" x14ac:dyDescent="0.25">
      <c r="A94" s="48"/>
      <c r="B94" s="48"/>
      <c r="C94" s="83"/>
      <c r="D94" s="83"/>
      <c r="E94" s="83"/>
      <c r="F94" s="83"/>
      <c r="G94" s="48"/>
      <c r="H94" s="83"/>
      <c r="I94" s="49"/>
      <c r="J94" s="48"/>
      <c r="K94" s="134"/>
      <c r="L94" s="48"/>
      <c r="M94" s="135"/>
      <c r="N94" s="83"/>
      <c r="O94" s="83"/>
      <c r="P94" s="83"/>
      <c r="Q94" s="48"/>
      <c r="R94" s="51"/>
      <c r="S94" s="83"/>
    </row>
    <row r="95" spans="1:19" ht="15.75" customHeight="1" x14ac:dyDescent="0.25">
      <c r="A95" s="48"/>
      <c r="B95" s="48"/>
      <c r="C95" s="83"/>
      <c r="D95" s="83"/>
      <c r="E95" s="83"/>
      <c r="F95" s="83"/>
      <c r="G95" s="48"/>
      <c r="H95" s="83"/>
      <c r="I95" s="49"/>
      <c r="J95" s="48"/>
      <c r="K95" s="134"/>
      <c r="L95" s="48"/>
      <c r="M95" s="135"/>
      <c r="N95" s="83"/>
      <c r="O95" s="83"/>
      <c r="P95" s="83"/>
      <c r="Q95" s="48"/>
      <c r="R95" s="51"/>
      <c r="S95" s="83"/>
    </row>
    <row r="96" spans="1:19" ht="15.75" customHeight="1" x14ac:dyDescent="0.25">
      <c r="A96" s="48"/>
      <c r="B96" s="48"/>
      <c r="C96" s="83"/>
      <c r="D96" s="83"/>
      <c r="E96" s="83"/>
      <c r="F96" s="83"/>
      <c r="G96" s="48"/>
      <c r="H96" s="83"/>
      <c r="I96" s="49"/>
      <c r="J96" s="48"/>
      <c r="K96" s="134"/>
      <c r="L96" s="48"/>
      <c r="M96" s="135"/>
      <c r="N96" s="83"/>
      <c r="O96" s="83"/>
      <c r="P96" s="83"/>
      <c r="Q96" s="48"/>
      <c r="R96" s="51"/>
      <c r="S96" s="83"/>
    </row>
    <row r="97" spans="1:19" ht="15.75" customHeight="1" x14ac:dyDescent="0.25">
      <c r="A97" s="48"/>
      <c r="B97" s="48"/>
      <c r="C97" s="83"/>
      <c r="D97" s="83"/>
      <c r="E97" s="83"/>
      <c r="F97" s="83"/>
      <c r="G97" s="48"/>
      <c r="H97" s="83"/>
      <c r="I97" s="49"/>
      <c r="J97" s="48"/>
      <c r="K97" s="134"/>
      <c r="L97" s="48"/>
      <c r="M97" s="135"/>
      <c r="N97" s="83"/>
      <c r="O97" s="83"/>
      <c r="P97" s="83"/>
      <c r="Q97" s="48"/>
      <c r="R97" s="51"/>
      <c r="S97" s="83"/>
    </row>
    <row r="98" spans="1:19" ht="15.75" customHeight="1" x14ac:dyDescent="0.25">
      <c r="A98" s="48"/>
      <c r="B98" s="48"/>
      <c r="C98" s="83"/>
      <c r="D98" s="83"/>
      <c r="E98" s="83"/>
      <c r="F98" s="83"/>
      <c r="G98" s="48"/>
      <c r="H98" s="83"/>
      <c r="I98" s="49"/>
      <c r="J98" s="48"/>
      <c r="K98" s="134"/>
      <c r="L98" s="48"/>
      <c r="M98" s="135"/>
      <c r="N98" s="83"/>
      <c r="O98" s="83"/>
      <c r="P98" s="83"/>
      <c r="Q98" s="48"/>
      <c r="R98" s="51"/>
      <c r="S98" s="83"/>
    </row>
    <row r="99" spans="1:19" ht="15.75" customHeight="1" x14ac:dyDescent="0.25">
      <c r="A99" s="48"/>
      <c r="B99" s="48"/>
      <c r="C99" s="83"/>
      <c r="D99" s="83"/>
      <c r="E99" s="83"/>
      <c r="F99" s="83"/>
      <c r="G99" s="48"/>
      <c r="H99" s="83"/>
      <c r="I99" s="49"/>
      <c r="J99" s="48"/>
      <c r="K99" s="134"/>
      <c r="L99" s="48"/>
      <c r="M99" s="135"/>
      <c r="N99" s="83"/>
      <c r="O99" s="83"/>
      <c r="P99" s="83"/>
      <c r="Q99" s="48"/>
      <c r="R99" s="51"/>
      <c r="S99" s="83"/>
    </row>
    <row r="100" spans="1:19" ht="15.75" customHeight="1" x14ac:dyDescent="0.25">
      <c r="A100" s="48"/>
      <c r="B100" s="48"/>
      <c r="C100" s="83"/>
      <c r="D100" s="83"/>
      <c r="E100" s="83"/>
      <c r="F100" s="83"/>
      <c r="G100" s="48"/>
      <c r="H100" s="83"/>
      <c r="I100" s="49"/>
      <c r="J100" s="48"/>
      <c r="K100" s="134"/>
      <c r="L100" s="48"/>
      <c r="M100" s="135"/>
      <c r="N100" s="83"/>
      <c r="O100" s="83"/>
      <c r="P100" s="83"/>
      <c r="Q100" s="48"/>
      <c r="R100" s="51"/>
      <c r="S100" s="83"/>
    </row>
  </sheetData>
  <mergeCells count="8">
    <mergeCell ref="A1:S4"/>
    <mergeCell ref="A5:S6"/>
    <mergeCell ref="I8:I10"/>
    <mergeCell ref="J8:J10"/>
    <mergeCell ref="K8:K10"/>
    <mergeCell ref="L8:L10"/>
    <mergeCell ref="N8:N10"/>
    <mergeCell ref="O8:O10"/>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F4F"/>
  </sheetPr>
  <dimension ref="A1:S105"/>
  <sheetViews>
    <sheetView topLeftCell="P1" workbookViewId="0">
      <selection activeCell="T1" sqref="T1:T1048576"/>
    </sheetView>
  </sheetViews>
  <sheetFormatPr baseColWidth="10" defaultColWidth="14.42578125" defaultRowHeight="15" customHeight="1" x14ac:dyDescent="0.25"/>
  <cols>
    <col min="1" max="1" width="28.42578125" customWidth="1"/>
    <col min="2" max="2" width="30" customWidth="1"/>
    <col min="3" max="3" width="28.42578125" customWidth="1"/>
    <col min="4" max="4" width="24.42578125" customWidth="1"/>
    <col min="5" max="5" width="27.42578125" customWidth="1"/>
    <col min="6" max="7" width="20.7109375" customWidth="1"/>
    <col min="8" max="8" width="29.140625" customWidth="1"/>
    <col min="9" max="9" width="28.42578125" customWidth="1"/>
    <col min="10" max="10" width="27.85546875" customWidth="1"/>
    <col min="11" max="11" width="27" customWidth="1"/>
    <col min="12" max="12" width="29.85546875" customWidth="1"/>
    <col min="13" max="13" width="25.28515625" customWidth="1"/>
    <col min="14" max="14" width="26" customWidth="1"/>
    <col min="15" max="15" width="19" customWidth="1"/>
    <col min="16" max="16" width="24.42578125" customWidth="1"/>
    <col min="17" max="17" width="32.85546875" customWidth="1"/>
    <col min="18" max="18" width="35.140625" customWidth="1"/>
    <col min="19" max="19" width="33.85546875" customWidth="1"/>
  </cols>
  <sheetData>
    <row r="1" spans="1:19" x14ac:dyDescent="0.25">
      <c r="A1" s="287"/>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53" t="s">
        <v>127</v>
      </c>
      <c r="N7" s="2" t="s">
        <v>14</v>
      </c>
      <c r="O7" s="2" t="s">
        <v>15</v>
      </c>
      <c r="P7" s="2" t="s">
        <v>16</v>
      </c>
      <c r="Q7" s="6" t="s">
        <v>17</v>
      </c>
      <c r="R7" s="54" t="s">
        <v>18</v>
      </c>
      <c r="S7" s="6" t="s">
        <v>19</v>
      </c>
    </row>
    <row r="8" spans="1:19" ht="84" customHeight="1" x14ac:dyDescent="0.25">
      <c r="A8" s="156" t="s">
        <v>128</v>
      </c>
      <c r="B8" s="201" t="s">
        <v>129</v>
      </c>
      <c r="C8" s="201" t="s">
        <v>130</v>
      </c>
      <c r="D8" s="202" t="s">
        <v>54</v>
      </c>
      <c r="E8" s="202" t="s">
        <v>131</v>
      </c>
      <c r="F8" s="202" t="s">
        <v>131</v>
      </c>
      <c r="G8" s="203">
        <f t="shared" ref="G8:G10" si="0">51285+98730</f>
        <v>150015</v>
      </c>
      <c r="H8" s="243" t="s">
        <v>132</v>
      </c>
      <c r="I8" s="268" t="s">
        <v>133</v>
      </c>
      <c r="J8" s="243" t="s">
        <v>29</v>
      </c>
      <c r="K8" s="246">
        <v>98730</v>
      </c>
      <c r="L8" s="289" t="s">
        <v>134</v>
      </c>
      <c r="M8" s="248">
        <v>574286405</v>
      </c>
      <c r="N8" s="249" t="s">
        <v>135</v>
      </c>
      <c r="O8" s="249"/>
      <c r="P8" s="241" t="s">
        <v>543</v>
      </c>
      <c r="Q8" s="55" t="s">
        <v>136</v>
      </c>
      <c r="R8" s="55" t="s">
        <v>137</v>
      </c>
      <c r="S8" s="201" t="s">
        <v>138</v>
      </c>
    </row>
    <row r="9" spans="1:19" ht="90.75" customHeight="1" x14ac:dyDescent="0.25">
      <c r="A9" s="201" t="s">
        <v>128</v>
      </c>
      <c r="B9" s="201" t="s">
        <v>129</v>
      </c>
      <c r="C9" s="201" t="s">
        <v>130</v>
      </c>
      <c r="D9" s="202" t="s">
        <v>54</v>
      </c>
      <c r="E9" s="202" t="s">
        <v>131</v>
      </c>
      <c r="F9" s="202" t="s">
        <v>131</v>
      </c>
      <c r="G9" s="203">
        <f t="shared" si="0"/>
        <v>150015</v>
      </c>
      <c r="H9" s="245"/>
      <c r="I9" s="245"/>
      <c r="J9" s="245"/>
      <c r="K9" s="245"/>
      <c r="L9" s="245"/>
      <c r="M9" s="245"/>
      <c r="N9" s="245"/>
      <c r="O9" s="245"/>
      <c r="P9" s="288"/>
      <c r="Q9" s="55" t="s">
        <v>139</v>
      </c>
      <c r="R9" s="55" t="s">
        <v>140</v>
      </c>
      <c r="S9" s="201" t="s">
        <v>138</v>
      </c>
    </row>
    <row r="10" spans="1:19" ht="51" customHeight="1" x14ac:dyDescent="0.25">
      <c r="A10" s="204" t="s">
        <v>128</v>
      </c>
      <c r="B10" s="204" t="s">
        <v>129</v>
      </c>
      <c r="C10" s="204" t="s">
        <v>130</v>
      </c>
      <c r="D10" s="205" t="s">
        <v>54</v>
      </c>
      <c r="E10" s="205" t="s">
        <v>131</v>
      </c>
      <c r="F10" s="205" t="s">
        <v>131</v>
      </c>
      <c r="G10" s="255">
        <f t="shared" si="0"/>
        <v>150015</v>
      </c>
      <c r="H10" s="251" t="s">
        <v>132</v>
      </c>
      <c r="I10" s="256" t="s">
        <v>141</v>
      </c>
      <c r="J10" s="251" t="s">
        <v>29</v>
      </c>
      <c r="K10" s="250">
        <v>98730</v>
      </c>
      <c r="L10" s="251" t="s">
        <v>134</v>
      </c>
      <c r="M10" s="252">
        <v>894205131572</v>
      </c>
      <c r="N10" s="253" t="s">
        <v>135</v>
      </c>
      <c r="O10" s="253" t="s">
        <v>142</v>
      </c>
      <c r="P10" s="206" t="s">
        <v>544</v>
      </c>
      <c r="Q10" s="56" t="s">
        <v>143</v>
      </c>
      <c r="R10" s="56" t="s">
        <v>144</v>
      </c>
      <c r="S10" s="204" t="s">
        <v>138</v>
      </c>
    </row>
    <row r="11" spans="1:19" ht="51.75" customHeight="1" x14ac:dyDescent="0.25">
      <c r="A11" s="204" t="s">
        <v>128</v>
      </c>
      <c r="B11" s="204" t="s">
        <v>129</v>
      </c>
      <c r="C11" s="204" t="s">
        <v>130</v>
      </c>
      <c r="D11" s="205" t="s">
        <v>54</v>
      </c>
      <c r="E11" s="205" t="s">
        <v>131</v>
      </c>
      <c r="F11" s="205" t="s">
        <v>131</v>
      </c>
      <c r="G11" s="244"/>
      <c r="H11" s="244"/>
      <c r="I11" s="244"/>
      <c r="J11" s="244"/>
      <c r="K11" s="244"/>
      <c r="L11" s="244"/>
      <c r="M11" s="244"/>
      <c r="N11" s="244"/>
      <c r="O11" s="244"/>
      <c r="P11" s="206" t="s">
        <v>545</v>
      </c>
      <c r="Q11" s="56" t="s">
        <v>145</v>
      </c>
      <c r="R11" s="56" t="s">
        <v>146</v>
      </c>
      <c r="S11" s="204" t="s">
        <v>138</v>
      </c>
    </row>
    <row r="12" spans="1:19" ht="57" customHeight="1" x14ac:dyDescent="0.25">
      <c r="A12" s="204" t="s">
        <v>128</v>
      </c>
      <c r="B12" s="204" t="s">
        <v>129</v>
      </c>
      <c r="C12" s="204" t="s">
        <v>130</v>
      </c>
      <c r="D12" s="205" t="s">
        <v>54</v>
      </c>
      <c r="E12" s="205" t="s">
        <v>131</v>
      </c>
      <c r="F12" s="205" t="s">
        <v>131</v>
      </c>
      <c r="G12" s="244"/>
      <c r="H12" s="244"/>
      <c r="I12" s="244"/>
      <c r="J12" s="244"/>
      <c r="K12" s="244"/>
      <c r="L12" s="244"/>
      <c r="M12" s="244"/>
      <c r="N12" s="244"/>
      <c r="O12" s="244"/>
      <c r="P12" s="206" t="s">
        <v>544</v>
      </c>
      <c r="Q12" s="56" t="s">
        <v>147</v>
      </c>
      <c r="R12" s="56" t="s">
        <v>148</v>
      </c>
      <c r="S12" s="204" t="s">
        <v>138</v>
      </c>
    </row>
    <row r="13" spans="1:19" ht="34.5" customHeight="1" x14ac:dyDescent="0.25">
      <c r="A13" s="204" t="s">
        <v>128</v>
      </c>
      <c r="B13" s="204" t="s">
        <v>129</v>
      </c>
      <c r="C13" s="204" t="s">
        <v>130</v>
      </c>
      <c r="D13" s="205" t="s">
        <v>54</v>
      </c>
      <c r="E13" s="205" t="s">
        <v>131</v>
      </c>
      <c r="F13" s="205" t="s">
        <v>131</v>
      </c>
      <c r="G13" s="244"/>
      <c r="H13" s="244"/>
      <c r="I13" s="244"/>
      <c r="J13" s="244"/>
      <c r="K13" s="244"/>
      <c r="L13" s="244"/>
      <c r="M13" s="244"/>
      <c r="N13" s="244"/>
      <c r="O13" s="244"/>
      <c r="P13" s="207" t="s">
        <v>546</v>
      </c>
      <c r="Q13" s="262" t="s">
        <v>149</v>
      </c>
      <c r="R13" s="262" t="s">
        <v>150</v>
      </c>
      <c r="S13" s="204" t="s">
        <v>151</v>
      </c>
    </row>
    <row r="14" spans="1:19" ht="34.5" customHeight="1" x14ac:dyDescent="0.25">
      <c r="A14" s="204"/>
      <c r="B14" s="204"/>
      <c r="C14" s="204"/>
      <c r="D14" s="205"/>
      <c r="E14" s="205"/>
      <c r="F14" s="205"/>
      <c r="G14" s="244"/>
      <c r="H14" s="244"/>
      <c r="I14" s="244"/>
      <c r="J14" s="244"/>
      <c r="K14" s="244"/>
      <c r="L14" s="244"/>
      <c r="M14" s="244"/>
      <c r="N14" s="244"/>
      <c r="O14" s="244"/>
      <c r="P14" s="207" t="s">
        <v>547</v>
      </c>
      <c r="Q14" s="263"/>
      <c r="R14" s="263"/>
      <c r="S14" s="183" t="s">
        <v>548</v>
      </c>
    </row>
    <row r="15" spans="1:19" ht="46.5" customHeight="1" x14ac:dyDescent="0.25">
      <c r="A15" s="204"/>
      <c r="B15" s="204"/>
      <c r="C15" s="204"/>
      <c r="D15" s="205"/>
      <c r="E15" s="205"/>
      <c r="F15" s="205"/>
      <c r="G15" s="244"/>
      <c r="H15" s="244"/>
      <c r="I15" s="244"/>
      <c r="J15" s="244"/>
      <c r="K15" s="244"/>
      <c r="L15" s="244"/>
      <c r="M15" s="244"/>
      <c r="N15" s="244"/>
      <c r="O15" s="244"/>
      <c r="P15" s="207" t="s">
        <v>549</v>
      </c>
      <c r="Q15" s="263"/>
      <c r="R15" s="263"/>
      <c r="S15" s="183" t="s">
        <v>550</v>
      </c>
    </row>
    <row r="16" spans="1:19" ht="51" customHeight="1" x14ac:dyDescent="0.25">
      <c r="A16" s="204"/>
      <c r="B16" s="204"/>
      <c r="C16" s="204"/>
      <c r="D16" s="205"/>
      <c r="E16" s="205"/>
      <c r="F16" s="205"/>
      <c r="G16" s="244"/>
      <c r="H16" s="244"/>
      <c r="I16" s="244"/>
      <c r="J16" s="244"/>
      <c r="K16" s="244"/>
      <c r="L16" s="244"/>
      <c r="M16" s="244"/>
      <c r="N16" s="244"/>
      <c r="O16" s="244"/>
      <c r="P16" s="207" t="s">
        <v>551</v>
      </c>
      <c r="Q16" s="263"/>
      <c r="R16" s="263"/>
      <c r="S16" s="183" t="s">
        <v>552</v>
      </c>
    </row>
    <row r="17" spans="1:19" ht="34.5" customHeight="1" x14ac:dyDescent="0.25">
      <c r="A17" s="204"/>
      <c r="B17" s="204"/>
      <c r="C17" s="204"/>
      <c r="D17" s="205"/>
      <c r="E17" s="205"/>
      <c r="F17" s="205"/>
      <c r="G17" s="244"/>
      <c r="H17" s="244"/>
      <c r="I17" s="244"/>
      <c r="J17" s="244"/>
      <c r="K17" s="244"/>
      <c r="L17" s="244"/>
      <c r="M17" s="244"/>
      <c r="N17" s="244"/>
      <c r="O17" s="244"/>
      <c r="P17" s="207" t="s">
        <v>553</v>
      </c>
      <c r="Q17" s="264"/>
      <c r="R17" s="264"/>
      <c r="S17" s="183" t="s">
        <v>554</v>
      </c>
    </row>
    <row r="18" spans="1:19" ht="41.25" customHeight="1" x14ac:dyDescent="0.25">
      <c r="A18" s="204" t="s">
        <v>128</v>
      </c>
      <c r="B18" s="204" t="s">
        <v>129</v>
      </c>
      <c r="C18" s="204" t="s">
        <v>130</v>
      </c>
      <c r="D18" s="205" t="s">
        <v>54</v>
      </c>
      <c r="E18" s="205" t="s">
        <v>131</v>
      </c>
      <c r="F18" s="205" t="s">
        <v>131</v>
      </c>
      <c r="G18" s="244"/>
      <c r="H18" s="244"/>
      <c r="I18" s="244"/>
      <c r="J18" s="244"/>
      <c r="K18" s="244"/>
      <c r="L18" s="244"/>
      <c r="M18" s="244"/>
      <c r="N18" s="244"/>
      <c r="O18" s="244"/>
      <c r="P18" s="206" t="s">
        <v>545</v>
      </c>
      <c r="Q18" s="56" t="s">
        <v>152</v>
      </c>
      <c r="R18" s="56" t="s">
        <v>153</v>
      </c>
      <c r="S18" s="204" t="s">
        <v>138</v>
      </c>
    </row>
    <row r="19" spans="1:19" ht="34.5" customHeight="1" x14ac:dyDescent="0.25">
      <c r="A19" s="204" t="s">
        <v>128</v>
      </c>
      <c r="B19" s="204" t="s">
        <v>129</v>
      </c>
      <c r="C19" s="204" t="s">
        <v>130</v>
      </c>
      <c r="D19" s="205" t="s">
        <v>54</v>
      </c>
      <c r="E19" s="205" t="s">
        <v>131</v>
      </c>
      <c r="F19" s="205" t="s">
        <v>131</v>
      </c>
      <c r="G19" s="244"/>
      <c r="H19" s="244"/>
      <c r="I19" s="244"/>
      <c r="J19" s="244"/>
      <c r="K19" s="244"/>
      <c r="L19" s="244"/>
      <c r="M19" s="244"/>
      <c r="N19" s="244"/>
      <c r="O19" s="244"/>
      <c r="P19" s="206" t="s">
        <v>544</v>
      </c>
      <c r="Q19" s="56" t="s">
        <v>154</v>
      </c>
      <c r="R19" s="56" t="s">
        <v>155</v>
      </c>
      <c r="S19" s="204" t="s">
        <v>138</v>
      </c>
    </row>
    <row r="20" spans="1:19" ht="34.5" customHeight="1" x14ac:dyDescent="0.25">
      <c r="A20" s="204" t="s">
        <v>128</v>
      </c>
      <c r="B20" s="204" t="s">
        <v>129</v>
      </c>
      <c r="C20" s="204" t="s">
        <v>130</v>
      </c>
      <c r="D20" s="205" t="s">
        <v>54</v>
      </c>
      <c r="E20" s="205" t="s">
        <v>131</v>
      </c>
      <c r="F20" s="205" t="s">
        <v>131</v>
      </c>
      <c r="G20" s="244"/>
      <c r="H20" s="244"/>
      <c r="I20" s="244"/>
      <c r="J20" s="244"/>
      <c r="K20" s="244"/>
      <c r="L20" s="244"/>
      <c r="M20" s="244"/>
      <c r="N20" s="244"/>
      <c r="O20" s="244"/>
      <c r="P20" s="206" t="s">
        <v>544</v>
      </c>
      <c r="Q20" s="56" t="s">
        <v>156</v>
      </c>
      <c r="R20" s="56" t="s">
        <v>157</v>
      </c>
      <c r="S20" s="204" t="s">
        <v>138</v>
      </c>
    </row>
    <row r="21" spans="1:19" ht="34.5" customHeight="1" x14ac:dyDescent="0.25">
      <c r="A21" s="204" t="s">
        <v>128</v>
      </c>
      <c r="B21" s="204" t="s">
        <v>129</v>
      </c>
      <c r="C21" s="204" t="s">
        <v>130</v>
      </c>
      <c r="D21" s="205" t="s">
        <v>54</v>
      </c>
      <c r="E21" s="205" t="s">
        <v>131</v>
      </c>
      <c r="F21" s="205" t="s">
        <v>131</v>
      </c>
      <c r="G21" s="245"/>
      <c r="H21" s="245"/>
      <c r="I21" s="245"/>
      <c r="J21" s="245"/>
      <c r="K21" s="245"/>
      <c r="L21" s="245"/>
      <c r="M21" s="245"/>
      <c r="N21" s="245"/>
      <c r="O21" s="282"/>
      <c r="P21" s="208" t="s">
        <v>545</v>
      </c>
      <c r="Q21" s="209" t="s">
        <v>158</v>
      </c>
      <c r="R21" s="56" t="s">
        <v>159</v>
      </c>
      <c r="S21" s="204" t="s">
        <v>160</v>
      </c>
    </row>
    <row r="22" spans="1:19" ht="34.5" customHeight="1" x14ac:dyDescent="0.25">
      <c r="A22" s="201" t="s">
        <v>128</v>
      </c>
      <c r="B22" s="201" t="s">
        <v>129</v>
      </c>
      <c r="C22" s="201" t="s">
        <v>130</v>
      </c>
      <c r="D22" s="202" t="s">
        <v>54</v>
      </c>
      <c r="E22" s="202" t="s">
        <v>131</v>
      </c>
      <c r="F22" s="202" t="s">
        <v>131</v>
      </c>
      <c r="G22" s="265">
        <f>51285+98730</f>
        <v>150015</v>
      </c>
      <c r="H22" s="243" t="s">
        <v>132</v>
      </c>
      <c r="I22" s="268" t="s">
        <v>161</v>
      </c>
      <c r="J22" s="243" t="s">
        <v>29</v>
      </c>
      <c r="K22" s="270">
        <v>98730</v>
      </c>
      <c r="L22" s="272" t="s">
        <v>134</v>
      </c>
      <c r="M22" s="248">
        <v>287143202</v>
      </c>
      <c r="N22" s="249" t="s">
        <v>135</v>
      </c>
      <c r="O22" s="276"/>
      <c r="P22" s="278" t="s">
        <v>555</v>
      </c>
      <c r="Q22" s="55" t="s">
        <v>162</v>
      </c>
      <c r="R22" s="55" t="s">
        <v>163</v>
      </c>
      <c r="S22" s="201" t="s">
        <v>138</v>
      </c>
    </row>
    <row r="23" spans="1:19" ht="34.5" customHeight="1" x14ac:dyDescent="0.25">
      <c r="A23" s="201"/>
      <c r="B23" s="201"/>
      <c r="C23" s="201"/>
      <c r="D23" s="202"/>
      <c r="E23" s="202"/>
      <c r="F23" s="202"/>
      <c r="G23" s="266"/>
      <c r="H23" s="267"/>
      <c r="I23" s="269"/>
      <c r="J23" s="267"/>
      <c r="K23" s="271"/>
      <c r="L23" s="273"/>
      <c r="M23" s="274"/>
      <c r="N23" s="275"/>
      <c r="O23" s="277"/>
      <c r="P23" s="279"/>
      <c r="Q23" s="268" t="s">
        <v>164</v>
      </c>
      <c r="R23" s="268" t="s">
        <v>165</v>
      </c>
      <c r="S23" s="243" t="s">
        <v>138</v>
      </c>
    </row>
    <row r="24" spans="1:19" ht="53.25" customHeight="1" x14ac:dyDescent="0.25">
      <c r="A24" s="201" t="s">
        <v>128</v>
      </c>
      <c r="B24" s="201" t="s">
        <v>129</v>
      </c>
      <c r="C24" s="201" t="s">
        <v>130</v>
      </c>
      <c r="D24" s="202" t="s">
        <v>54</v>
      </c>
      <c r="E24" s="202" t="s">
        <v>131</v>
      </c>
      <c r="F24" s="202" t="s">
        <v>131</v>
      </c>
      <c r="G24" s="245"/>
      <c r="H24" s="245"/>
      <c r="I24" s="245"/>
      <c r="J24" s="245"/>
      <c r="K24" s="245"/>
      <c r="L24" s="245"/>
      <c r="M24" s="245"/>
      <c r="N24" s="245"/>
      <c r="O24" s="245"/>
      <c r="P24" s="280"/>
      <c r="Q24" s="281"/>
      <c r="R24" s="281"/>
      <c r="S24" s="254"/>
    </row>
    <row r="25" spans="1:19" ht="34.5" customHeight="1" x14ac:dyDescent="0.25">
      <c r="A25" s="204" t="s">
        <v>128</v>
      </c>
      <c r="B25" s="204" t="s">
        <v>129</v>
      </c>
      <c r="C25" s="204" t="s">
        <v>130</v>
      </c>
      <c r="D25" s="205" t="s">
        <v>54</v>
      </c>
      <c r="E25" s="205" t="s">
        <v>131</v>
      </c>
      <c r="F25" s="205" t="s">
        <v>131</v>
      </c>
      <c r="G25" s="255">
        <f>51285+98730</f>
        <v>150015</v>
      </c>
      <c r="H25" s="251" t="s">
        <v>132</v>
      </c>
      <c r="I25" s="256" t="s">
        <v>166</v>
      </c>
      <c r="J25" s="251" t="s">
        <v>29</v>
      </c>
      <c r="K25" s="257">
        <v>98730</v>
      </c>
      <c r="L25" s="251" t="s">
        <v>134</v>
      </c>
      <c r="M25" s="252">
        <v>2553375842</v>
      </c>
      <c r="N25" s="253" t="s">
        <v>135</v>
      </c>
      <c r="O25" s="258"/>
      <c r="P25" s="259" t="s">
        <v>556</v>
      </c>
      <c r="Q25" s="56" t="s">
        <v>167</v>
      </c>
      <c r="R25" s="56" t="s">
        <v>168</v>
      </c>
      <c r="S25" s="204" t="s">
        <v>138</v>
      </c>
    </row>
    <row r="26" spans="1:19" ht="34.5" customHeight="1" x14ac:dyDescent="0.25">
      <c r="A26" s="204" t="s">
        <v>128</v>
      </c>
      <c r="B26" s="204" t="s">
        <v>129</v>
      </c>
      <c r="C26" s="204" t="s">
        <v>130</v>
      </c>
      <c r="D26" s="205" t="s">
        <v>54</v>
      </c>
      <c r="E26" s="205" t="s">
        <v>131</v>
      </c>
      <c r="F26" s="205" t="s">
        <v>131</v>
      </c>
      <c r="G26" s="244"/>
      <c r="H26" s="244"/>
      <c r="I26" s="244"/>
      <c r="J26" s="244"/>
      <c r="K26" s="244"/>
      <c r="L26" s="244"/>
      <c r="M26" s="244"/>
      <c r="N26" s="244"/>
      <c r="O26" s="244"/>
      <c r="P26" s="260"/>
      <c r="Q26" s="56" t="s">
        <v>169</v>
      </c>
      <c r="R26" s="56" t="s">
        <v>170</v>
      </c>
      <c r="S26" s="204" t="s">
        <v>138</v>
      </c>
    </row>
    <row r="27" spans="1:19" ht="34.5" customHeight="1" x14ac:dyDescent="0.25">
      <c r="A27" s="204" t="s">
        <v>128</v>
      </c>
      <c r="B27" s="204" t="s">
        <v>129</v>
      </c>
      <c r="C27" s="204" t="s">
        <v>130</v>
      </c>
      <c r="D27" s="205" t="s">
        <v>54</v>
      </c>
      <c r="E27" s="205" t="s">
        <v>131</v>
      </c>
      <c r="F27" s="205" t="s">
        <v>131</v>
      </c>
      <c r="G27" s="244"/>
      <c r="H27" s="244"/>
      <c r="I27" s="244"/>
      <c r="J27" s="244"/>
      <c r="K27" s="244"/>
      <c r="L27" s="244"/>
      <c r="M27" s="244"/>
      <c r="N27" s="244"/>
      <c r="O27" s="244"/>
      <c r="P27" s="260"/>
      <c r="Q27" s="56" t="s">
        <v>171</v>
      </c>
      <c r="R27" s="56" t="s">
        <v>172</v>
      </c>
      <c r="S27" s="204" t="s">
        <v>160</v>
      </c>
    </row>
    <row r="28" spans="1:19" ht="15.75" customHeight="1" x14ac:dyDescent="0.25">
      <c r="A28" s="204" t="s">
        <v>128</v>
      </c>
      <c r="B28" s="204" t="s">
        <v>129</v>
      </c>
      <c r="C28" s="204" t="s">
        <v>130</v>
      </c>
      <c r="D28" s="205" t="s">
        <v>54</v>
      </c>
      <c r="E28" s="205" t="s">
        <v>131</v>
      </c>
      <c r="F28" s="205" t="s">
        <v>131</v>
      </c>
      <c r="G28" s="245"/>
      <c r="H28" s="245"/>
      <c r="I28" s="245"/>
      <c r="J28" s="245"/>
      <c r="K28" s="245"/>
      <c r="L28" s="245"/>
      <c r="M28" s="245"/>
      <c r="N28" s="245"/>
      <c r="O28" s="245"/>
      <c r="P28" s="261"/>
      <c r="Q28" s="56" t="s">
        <v>173</v>
      </c>
      <c r="R28" s="56" t="s">
        <v>174</v>
      </c>
      <c r="S28" s="204" t="s">
        <v>138</v>
      </c>
    </row>
    <row r="29" spans="1:19" ht="15.75" customHeight="1" x14ac:dyDescent="0.25">
      <c r="A29" s="201" t="s">
        <v>128</v>
      </c>
      <c r="B29" s="201" t="s">
        <v>129</v>
      </c>
      <c r="C29" s="201" t="s">
        <v>130</v>
      </c>
      <c r="D29" s="202" t="s">
        <v>54</v>
      </c>
      <c r="E29" s="202" t="s">
        <v>131</v>
      </c>
      <c r="F29" s="202" t="s">
        <v>131</v>
      </c>
      <c r="G29" s="265">
        <f>51285+98730</f>
        <v>150015</v>
      </c>
      <c r="H29" s="243" t="s">
        <v>132</v>
      </c>
      <c r="I29" s="268" t="s">
        <v>175</v>
      </c>
      <c r="J29" s="243" t="s">
        <v>29</v>
      </c>
      <c r="K29" s="246">
        <v>98730</v>
      </c>
      <c r="L29" s="272" t="s">
        <v>134</v>
      </c>
      <c r="M29" s="248">
        <v>6080324802</v>
      </c>
      <c r="N29" s="249" t="s">
        <v>135</v>
      </c>
      <c r="O29" s="276"/>
      <c r="P29" s="241" t="s">
        <v>557</v>
      </c>
      <c r="Q29" s="55" t="s">
        <v>176</v>
      </c>
      <c r="R29" s="55" t="s">
        <v>177</v>
      </c>
      <c r="S29" s="201" t="s">
        <v>138</v>
      </c>
    </row>
    <row r="30" spans="1:19" ht="15.75" customHeight="1" x14ac:dyDescent="0.25">
      <c r="A30" s="201" t="s">
        <v>128</v>
      </c>
      <c r="B30" s="201" t="s">
        <v>129</v>
      </c>
      <c r="C30" s="201" t="s">
        <v>130</v>
      </c>
      <c r="D30" s="202" t="s">
        <v>54</v>
      </c>
      <c r="E30" s="202" t="s">
        <v>131</v>
      </c>
      <c r="F30" s="202" t="s">
        <v>131</v>
      </c>
      <c r="G30" s="244"/>
      <c r="H30" s="244"/>
      <c r="I30" s="244"/>
      <c r="J30" s="244"/>
      <c r="K30" s="244"/>
      <c r="L30" s="244"/>
      <c r="M30" s="244"/>
      <c r="N30" s="244"/>
      <c r="O30" s="244"/>
      <c r="P30" s="278"/>
      <c r="Q30" s="55" t="s">
        <v>178</v>
      </c>
      <c r="R30" s="55" t="s">
        <v>179</v>
      </c>
      <c r="S30" s="201" t="s">
        <v>138</v>
      </c>
    </row>
    <row r="31" spans="1:19" ht="15.75" customHeight="1" x14ac:dyDescent="0.25">
      <c r="A31" s="201" t="s">
        <v>128</v>
      </c>
      <c r="B31" s="201" t="s">
        <v>129</v>
      </c>
      <c r="C31" s="201" t="s">
        <v>130</v>
      </c>
      <c r="D31" s="202" t="s">
        <v>54</v>
      </c>
      <c r="E31" s="202" t="s">
        <v>131</v>
      </c>
      <c r="F31" s="202" t="s">
        <v>131</v>
      </c>
      <c r="G31" s="244"/>
      <c r="H31" s="244"/>
      <c r="I31" s="244"/>
      <c r="J31" s="244"/>
      <c r="K31" s="244"/>
      <c r="L31" s="244"/>
      <c r="M31" s="244"/>
      <c r="N31" s="244"/>
      <c r="O31" s="244"/>
      <c r="P31" s="278"/>
      <c r="Q31" s="55" t="s">
        <v>180</v>
      </c>
      <c r="R31" s="55" t="s">
        <v>181</v>
      </c>
      <c r="S31" s="210" t="s">
        <v>160</v>
      </c>
    </row>
    <row r="32" spans="1:19" ht="15.75" customHeight="1" x14ac:dyDescent="0.25">
      <c r="A32" s="201" t="s">
        <v>128</v>
      </c>
      <c r="B32" s="201" t="s">
        <v>129</v>
      </c>
      <c r="C32" s="201" t="s">
        <v>130</v>
      </c>
      <c r="D32" s="202" t="s">
        <v>54</v>
      </c>
      <c r="E32" s="202" t="s">
        <v>131</v>
      </c>
      <c r="F32" s="202" t="s">
        <v>131</v>
      </c>
      <c r="G32" s="244"/>
      <c r="H32" s="244"/>
      <c r="I32" s="244"/>
      <c r="J32" s="244"/>
      <c r="K32" s="244"/>
      <c r="L32" s="244"/>
      <c r="M32" s="244"/>
      <c r="N32" s="244"/>
      <c r="O32" s="244"/>
      <c r="P32" s="278"/>
      <c r="Q32" s="55" t="s">
        <v>182</v>
      </c>
      <c r="R32" s="55" t="s">
        <v>183</v>
      </c>
      <c r="S32" s="211" t="s">
        <v>160</v>
      </c>
    </row>
    <row r="33" spans="1:19" ht="15.75" customHeight="1" x14ac:dyDescent="0.25">
      <c r="A33" s="201" t="s">
        <v>128</v>
      </c>
      <c r="B33" s="201" t="s">
        <v>129</v>
      </c>
      <c r="C33" s="201" t="s">
        <v>130</v>
      </c>
      <c r="D33" s="202" t="s">
        <v>54</v>
      </c>
      <c r="E33" s="202" t="s">
        <v>131</v>
      </c>
      <c r="F33" s="202" t="s">
        <v>131</v>
      </c>
      <c r="G33" s="244"/>
      <c r="H33" s="244"/>
      <c r="I33" s="244"/>
      <c r="J33" s="244"/>
      <c r="K33" s="244"/>
      <c r="L33" s="244"/>
      <c r="M33" s="244"/>
      <c r="N33" s="244"/>
      <c r="O33" s="244"/>
      <c r="P33" s="278"/>
      <c r="Q33" s="55" t="s">
        <v>184</v>
      </c>
      <c r="R33" s="55" t="s">
        <v>185</v>
      </c>
      <c r="S33" s="211" t="s">
        <v>138</v>
      </c>
    </row>
    <row r="34" spans="1:19" ht="15.75" customHeight="1" x14ac:dyDescent="0.25">
      <c r="A34" s="201" t="s">
        <v>128</v>
      </c>
      <c r="B34" s="201" t="s">
        <v>129</v>
      </c>
      <c r="C34" s="201" t="s">
        <v>130</v>
      </c>
      <c r="D34" s="202" t="s">
        <v>54</v>
      </c>
      <c r="E34" s="202" t="s">
        <v>131</v>
      </c>
      <c r="F34" s="202" t="s">
        <v>131</v>
      </c>
      <c r="G34" s="244"/>
      <c r="H34" s="244"/>
      <c r="I34" s="244"/>
      <c r="J34" s="244"/>
      <c r="K34" s="244"/>
      <c r="L34" s="244"/>
      <c r="M34" s="244"/>
      <c r="N34" s="244"/>
      <c r="O34" s="244"/>
      <c r="P34" s="278"/>
      <c r="Q34" s="55" t="s">
        <v>186</v>
      </c>
      <c r="R34" s="55" t="s">
        <v>187</v>
      </c>
      <c r="S34" s="211" t="s">
        <v>138</v>
      </c>
    </row>
    <row r="35" spans="1:19" ht="15.75" customHeight="1" x14ac:dyDescent="0.25">
      <c r="A35" s="201" t="s">
        <v>128</v>
      </c>
      <c r="B35" s="201" t="s">
        <v>129</v>
      </c>
      <c r="C35" s="201" t="s">
        <v>130</v>
      </c>
      <c r="D35" s="202" t="s">
        <v>54</v>
      </c>
      <c r="E35" s="202" t="s">
        <v>131</v>
      </c>
      <c r="F35" s="202" t="s">
        <v>131</v>
      </c>
      <c r="G35" s="244"/>
      <c r="H35" s="244"/>
      <c r="I35" s="244"/>
      <c r="J35" s="244"/>
      <c r="K35" s="244"/>
      <c r="L35" s="244"/>
      <c r="M35" s="244"/>
      <c r="N35" s="244"/>
      <c r="O35" s="244"/>
      <c r="P35" s="278"/>
      <c r="Q35" s="55" t="s">
        <v>188</v>
      </c>
      <c r="R35" s="55" t="s">
        <v>189</v>
      </c>
      <c r="S35" s="211" t="s">
        <v>138</v>
      </c>
    </row>
    <row r="36" spans="1:19" ht="15.75" customHeight="1" x14ac:dyDescent="0.25">
      <c r="A36" s="201" t="s">
        <v>128</v>
      </c>
      <c r="B36" s="201" t="s">
        <v>129</v>
      </c>
      <c r="C36" s="201" t="s">
        <v>130</v>
      </c>
      <c r="D36" s="202" t="s">
        <v>54</v>
      </c>
      <c r="E36" s="202" t="s">
        <v>131</v>
      </c>
      <c r="F36" s="202" t="s">
        <v>131</v>
      </c>
      <c r="G36" s="245"/>
      <c r="H36" s="245"/>
      <c r="I36" s="245"/>
      <c r="J36" s="245"/>
      <c r="K36" s="245"/>
      <c r="L36" s="245"/>
      <c r="M36" s="245"/>
      <c r="N36" s="245"/>
      <c r="O36" s="245"/>
      <c r="P36" s="283"/>
      <c r="Q36" s="55" t="s">
        <v>190</v>
      </c>
      <c r="R36" s="55" t="s">
        <v>191</v>
      </c>
      <c r="S36" s="211" t="s">
        <v>138</v>
      </c>
    </row>
    <row r="37" spans="1:19" ht="15.75" customHeight="1" x14ac:dyDescent="0.25">
      <c r="A37" s="204" t="s">
        <v>128</v>
      </c>
      <c r="B37" s="204" t="s">
        <v>129</v>
      </c>
      <c r="C37" s="204" t="s">
        <v>130</v>
      </c>
      <c r="D37" s="205" t="s">
        <v>54</v>
      </c>
      <c r="E37" s="205" t="s">
        <v>131</v>
      </c>
      <c r="F37" s="205" t="s">
        <v>131</v>
      </c>
      <c r="G37" s="255">
        <f>51285+98730</f>
        <v>150015</v>
      </c>
      <c r="H37" s="251" t="s">
        <v>132</v>
      </c>
      <c r="I37" s="251" t="s">
        <v>192</v>
      </c>
      <c r="J37" s="251" t="s">
        <v>29</v>
      </c>
      <c r="K37" s="250">
        <v>98730</v>
      </c>
      <c r="L37" s="251" t="s">
        <v>134</v>
      </c>
      <c r="M37" s="252">
        <v>25128707201</v>
      </c>
      <c r="N37" s="253" t="s">
        <v>135</v>
      </c>
      <c r="O37" s="253" t="s">
        <v>142</v>
      </c>
      <c r="P37" s="284" t="s">
        <v>558</v>
      </c>
      <c r="Q37" s="56" t="s">
        <v>193</v>
      </c>
      <c r="R37" s="56" t="s">
        <v>194</v>
      </c>
      <c r="S37" s="212" t="s">
        <v>138</v>
      </c>
    </row>
    <row r="38" spans="1:19" ht="15.75" customHeight="1" x14ac:dyDescent="0.25">
      <c r="A38" s="204" t="s">
        <v>128</v>
      </c>
      <c r="B38" s="204" t="s">
        <v>129</v>
      </c>
      <c r="C38" s="204" t="s">
        <v>130</v>
      </c>
      <c r="D38" s="205" t="s">
        <v>54</v>
      </c>
      <c r="E38" s="205" t="s">
        <v>131</v>
      </c>
      <c r="F38" s="205" t="s">
        <v>131</v>
      </c>
      <c r="G38" s="244"/>
      <c r="H38" s="244"/>
      <c r="I38" s="244"/>
      <c r="J38" s="244"/>
      <c r="K38" s="244"/>
      <c r="L38" s="244"/>
      <c r="M38" s="244"/>
      <c r="N38" s="244"/>
      <c r="O38" s="244"/>
      <c r="P38" s="285"/>
      <c r="Q38" s="56" t="s">
        <v>195</v>
      </c>
      <c r="R38" s="56" t="s">
        <v>196</v>
      </c>
      <c r="S38" s="212" t="s">
        <v>138</v>
      </c>
    </row>
    <row r="39" spans="1:19" ht="15.75" customHeight="1" x14ac:dyDescent="0.25">
      <c r="A39" s="204" t="s">
        <v>128</v>
      </c>
      <c r="B39" s="204" t="s">
        <v>129</v>
      </c>
      <c r="C39" s="204" t="s">
        <v>130</v>
      </c>
      <c r="D39" s="205" t="s">
        <v>54</v>
      </c>
      <c r="E39" s="205" t="s">
        <v>131</v>
      </c>
      <c r="F39" s="205" t="s">
        <v>131</v>
      </c>
      <c r="G39" s="244"/>
      <c r="H39" s="244"/>
      <c r="I39" s="244"/>
      <c r="J39" s="244"/>
      <c r="K39" s="244"/>
      <c r="L39" s="244"/>
      <c r="M39" s="244"/>
      <c r="N39" s="244"/>
      <c r="O39" s="244"/>
      <c r="P39" s="286"/>
      <c r="Q39" s="56" t="s">
        <v>197</v>
      </c>
      <c r="R39" s="56" t="s">
        <v>198</v>
      </c>
      <c r="S39" s="212" t="s">
        <v>138</v>
      </c>
    </row>
    <row r="40" spans="1:19" ht="15.75" customHeight="1" x14ac:dyDescent="0.25">
      <c r="A40" s="204" t="s">
        <v>128</v>
      </c>
      <c r="B40" s="204" t="s">
        <v>129</v>
      </c>
      <c r="C40" s="204" t="s">
        <v>130</v>
      </c>
      <c r="D40" s="205" t="s">
        <v>54</v>
      </c>
      <c r="E40" s="205" t="s">
        <v>131</v>
      </c>
      <c r="F40" s="205" t="s">
        <v>131</v>
      </c>
      <c r="G40" s="244"/>
      <c r="H40" s="244"/>
      <c r="I40" s="244"/>
      <c r="J40" s="244"/>
      <c r="K40" s="244"/>
      <c r="L40" s="244"/>
      <c r="M40" s="244"/>
      <c r="N40" s="244"/>
      <c r="O40" s="244"/>
      <c r="P40" s="213" t="s">
        <v>559</v>
      </c>
      <c r="Q40" s="56" t="s">
        <v>199</v>
      </c>
      <c r="R40" s="56" t="s">
        <v>200</v>
      </c>
      <c r="S40" s="212" t="s">
        <v>138</v>
      </c>
    </row>
    <row r="41" spans="1:19" ht="15.75" customHeight="1" x14ac:dyDescent="0.25">
      <c r="A41" s="204" t="s">
        <v>128</v>
      </c>
      <c r="B41" s="204" t="s">
        <v>129</v>
      </c>
      <c r="C41" s="204" t="s">
        <v>130</v>
      </c>
      <c r="D41" s="205" t="s">
        <v>54</v>
      </c>
      <c r="E41" s="205" t="s">
        <v>131</v>
      </c>
      <c r="F41" s="205" t="s">
        <v>131</v>
      </c>
      <c r="G41" s="244"/>
      <c r="H41" s="244"/>
      <c r="I41" s="244"/>
      <c r="J41" s="244"/>
      <c r="K41" s="244"/>
      <c r="L41" s="244"/>
      <c r="M41" s="244"/>
      <c r="N41" s="244"/>
      <c r="O41" s="244"/>
      <c r="P41" s="213" t="s">
        <v>558</v>
      </c>
      <c r="Q41" s="56" t="s">
        <v>201</v>
      </c>
      <c r="R41" s="56" t="s">
        <v>202</v>
      </c>
      <c r="S41" s="212" t="s">
        <v>138</v>
      </c>
    </row>
    <row r="42" spans="1:19" ht="15.75" customHeight="1" x14ac:dyDescent="0.25">
      <c r="A42" s="204" t="s">
        <v>128</v>
      </c>
      <c r="B42" s="204" t="s">
        <v>129</v>
      </c>
      <c r="C42" s="204" t="s">
        <v>130</v>
      </c>
      <c r="D42" s="205" t="s">
        <v>54</v>
      </c>
      <c r="E42" s="205" t="s">
        <v>131</v>
      </c>
      <c r="F42" s="205" t="s">
        <v>131</v>
      </c>
      <c r="G42" s="244"/>
      <c r="H42" s="244"/>
      <c r="I42" s="244"/>
      <c r="J42" s="244"/>
      <c r="K42" s="244"/>
      <c r="L42" s="244"/>
      <c r="M42" s="244"/>
      <c r="N42" s="244"/>
      <c r="O42" s="244"/>
      <c r="P42" s="284" t="s">
        <v>560</v>
      </c>
      <c r="Q42" s="56" t="s">
        <v>203</v>
      </c>
      <c r="R42" s="56" t="s">
        <v>204</v>
      </c>
      <c r="S42" s="212" t="s">
        <v>160</v>
      </c>
    </row>
    <row r="43" spans="1:19" ht="15.75" customHeight="1" x14ac:dyDescent="0.25">
      <c r="A43" s="204" t="s">
        <v>128</v>
      </c>
      <c r="B43" s="204" t="s">
        <v>129</v>
      </c>
      <c r="C43" s="204" t="s">
        <v>130</v>
      </c>
      <c r="D43" s="205" t="s">
        <v>54</v>
      </c>
      <c r="E43" s="205" t="s">
        <v>131</v>
      </c>
      <c r="F43" s="205" t="s">
        <v>131</v>
      </c>
      <c r="G43" s="244"/>
      <c r="H43" s="244"/>
      <c r="I43" s="244"/>
      <c r="J43" s="244"/>
      <c r="K43" s="244"/>
      <c r="L43" s="244"/>
      <c r="M43" s="244"/>
      <c r="N43" s="244"/>
      <c r="O43" s="244"/>
      <c r="P43" s="286"/>
      <c r="Q43" s="56" t="s">
        <v>205</v>
      </c>
      <c r="R43" s="56" t="s">
        <v>206</v>
      </c>
      <c r="S43" s="212" t="s">
        <v>160</v>
      </c>
    </row>
    <row r="44" spans="1:19" ht="15.75" customHeight="1" x14ac:dyDescent="0.25">
      <c r="A44" s="204" t="s">
        <v>128</v>
      </c>
      <c r="B44" s="204" t="s">
        <v>129</v>
      </c>
      <c r="C44" s="204" t="s">
        <v>130</v>
      </c>
      <c r="D44" s="205" t="s">
        <v>54</v>
      </c>
      <c r="E44" s="205" t="s">
        <v>131</v>
      </c>
      <c r="F44" s="205" t="s">
        <v>131</v>
      </c>
      <c r="G44" s="244"/>
      <c r="H44" s="244"/>
      <c r="I44" s="244"/>
      <c r="J44" s="244"/>
      <c r="K44" s="244"/>
      <c r="L44" s="244"/>
      <c r="M44" s="244"/>
      <c r="N44" s="244"/>
      <c r="O44" s="244"/>
      <c r="P44" s="213" t="s">
        <v>559</v>
      </c>
      <c r="Q44" s="56" t="s">
        <v>207</v>
      </c>
      <c r="R44" s="56" t="s">
        <v>208</v>
      </c>
      <c r="S44" s="212" t="s">
        <v>138</v>
      </c>
    </row>
    <row r="45" spans="1:19" ht="15.75" customHeight="1" x14ac:dyDescent="0.25">
      <c r="A45" s="204" t="s">
        <v>128</v>
      </c>
      <c r="B45" s="204" t="s">
        <v>129</v>
      </c>
      <c r="C45" s="204" t="s">
        <v>130</v>
      </c>
      <c r="D45" s="205" t="s">
        <v>54</v>
      </c>
      <c r="E45" s="205" t="s">
        <v>131</v>
      </c>
      <c r="F45" s="205" t="s">
        <v>131</v>
      </c>
      <c r="G45" s="245"/>
      <c r="H45" s="245"/>
      <c r="I45" s="245"/>
      <c r="J45" s="245"/>
      <c r="K45" s="245"/>
      <c r="L45" s="245"/>
      <c r="M45" s="245"/>
      <c r="N45" s="245"/>
      <c r="O45" s="245"/>
      <c r="P45" s="213" t="s">
        <v>561</v>
      </c>
      <c r="Q45" s="56" t="s">
        <v>209</v>
      </c>
      <c r="R45" s="56" t="s">
        <v>210</v>
      </c>
      <c r="S45" s="212" t="s">
        <v>138</v>
      </c>
    </row>
    <row r="46" spans="1:19" ht="15.75" customHeight="1" x14ac:dyDescent="0.25">
      <c r="A46" s="201" t="s">
        <v>128</v>
      </c>
      <c r="B46" s="201" t="s">
        <v>129</v>
      </c>
      <c r="C46" s="201" t="s">
        <v>130</v>
      </c>
      <c r="D46" s="202" t="s">
        <v>54</v>
      </c>
      <c r="E46" s="202" t="s">
        <v>131</v>
      </c>
      <c r="F46" s="202" t="s">
        <v>131</v>
      </c>
      <c r="G46" s="265">
        <f>51285+98730</f>
        <v>150015</v>
      </c>
      <c r="H46" s="243" t="s">
        <v>132</v>
      </c>
      <c r="I46" s="249" t="s">
        <v>211</v>
      </c>
      <c r="J46" s="243" t="s">
        <v>29</v>
      </c>
      <c r="K46" s="246">
        <v>98730</v>
      </c>
      <c r="L46" s="247" t="s">
        <v>134</v>
      </c>
      <c r="M46" s="248">
        <v>11414859547</v>
      </c>
      <c r="N46" s="249" t="s">
        <v>135</v>
      </c>
      <c r="O46" s="249" t="s">
        <v>142</v>
      </c>
      <c r="P46" s="241" t="s">
        <v>562</v>
      </c>
      <c r="Q46" s="55" t="s">
        <v>212</v>
      </c>
      <c r="R46" s="55" t="s">
        <v>213</v>
      </c>
      <c r="S46" s="211" t="s">
        <v>138</v>
      </c>
    </row>
    <row r="47" spans="1:19" ht="15.75" customHeight="1" x14ac:dyDescent="0.25">
      <c r="A47" s="201" t="s">
        <v>128</v>
      </c>
      <c r="B47" s="201" t="s">
        <v>129</v>
      </c>
      <c r="C47" s="201" t="s">
        <v>130</v>
      </c>
      <c r="D47" s="202" t="s">
        <v>54</v>
      </c>
      <c r="E47" s="202" t="s">
        <v>131</v>
      </c>
      <c r="F47" s="202" t="s">
        <v>131</v>
      </c>
      <c r="G47" s="244"/>
      <c r="H47" s="244"/>
      <c r="I47" s="244"/>
      <c r="J47" s="244"/>
      <c r="K47" s="244"/>
      <c r="L47" s="244"/>
      <c r="M47" s="244"/>
      <c r="N47" s="244"/>
      <c r="O47" s="244"/>
      <c r="P47" s="278"/>
      <c r="Q47" s="55" t="s">
        <v>214</v>
      </c>
      <c r="R47" s="55" t="s">
        <v>215</v>
      </c>
      <c r="S47" s="211" t="s">
        <v>138</v>
      </c>
    </row>
    <row r="48" spans="1:19" ht="15.75" customHeight="1" x14ac:dyDescent="0.25">
      <c r="A48" s="201" t="s">
        <v>128</v>
      </c>
      <c r="B48" s="201" t="s">
        <v>129</v>
      </c>
      <c r="C48" s="201" t="s">
        <v>130</v>
      </c>
      <c r="D48" s="202" t="s">
        <v>54</v>
      </c>
      <c r="E48" s="202" t="s">
        <v>131</v>
      </c>
      <c r="F48" s="202" t="s">
        <v>131</v>
      </c>
      <c r="G48" s="244"/>
      <c r="H48" s="244"/>
      <c r="I48" s="244"/>
      <c r="J48" s="244"/>
      <c r="K48" s="244"/>
      <c r="L48" s="244"/>
      <c r="M48" s="244"/>
      <c r="N48" s="244"/>
      <c r="O48" s="244"/>
      <c r="P48" s="278"/>
      <c r="Q48" s="55" t="s">
        <v>216</v>
      </c>
      <c r="R48" s="55" t="s">
        <v>217</v>
      </c>
      <c r="S48" s="211" t="s">
        <v>138</v>
      </c>
    </row>
    <row r="49" spans="1:19" ht="15.75" customHeight="1" x14ac:dyDescent="0.25">
      <c r="A49" s="201" t="s">
        <v>128</v>
      </c>
      <c r="B49" s="201" t="s">
        <v>129</v>
      </c>
      <c r="C49" s="201" t="s">
        <v>130</v>
      </c>
      <c r="D49" s="202" t="s">
        <v>54</v>
      </c>
      <c r="E49" s="202" t="s">
        <v>131</v>
      </c>
      <c r="F49" s="202" t="s">
        <v>131</v>
      </c>
      <c r="G49" s="244"/>
      <c r="H49" s="244"/>
      <c r="I49" s="244"/>
      <c r="J49" s="244"/>
      <c r="K49" s="244"/>
      <c r="L49" s="244"/>
      <c r="M49" s="244"/>
      <c r="N49" s="244"/>
      <c r="O49" s="244"/>
      <c r="P49" s="283"/>
      <c r="Q49" s="55" t="s">
        <v>218</v>
      </c>
      <c r="R49" s="55" t="s">
        <v>219</v>
      </c>
      <c r="S49" s="211" t="s">
        <v>138</v>
      </c>
    </row>
    <row r="50" spans="1:19" s="180" customFormat="1" ht="15.75" customHeight="1" x14ac:dyDescent="0.25">
      <c r="A50" s="201" t="s">
        <v>128</v>
      </c>
      <c r="B50" s="201" t="s">
        <v>129</v>
      </c>
      <c r="C50" s="201" t="s">
        <v>130</v>
      </c>
      <c r="D50" s="202" t="s">
        <v>54</v>
      </c>
      <c r="E50" s="202" t="s">
        <v>131</v>
      </c>
      <c r="F50" s="202" t="s">
        <v>131</v>
      </c>
      <c r="G50" s="244"/>
      <c r="H50" s="244"/>
      <c r="I50" s="244"/>
      <c r="J50" s="244"/>
      <c r="K50" s="244"/>
      <c r="L50" s="244"/>
      <c r="M50" s="244"/>
      <c r="N50" s="244"/>
      <c r="O50" s="244"/>
      <c r="P50" s="206" t="s">
        <v>563</v>
      </c>
      <c r="Q50" s="55" t="s">
        <v>220</v>
      </c>
      <c r="R50" s="55" t="s">
        <v>221</v>
      </c>
      <c r="S50" s="211" t="s">
        <v>138</v>
      </c>
    </row>
    <row r="51" spans="1:19" s="180" customFormat="1" ht="15.75" customHeight="1" x14ac:dyDescent="0.25">
      <c r="A51" s="201" t="s">
        <v>128</v>
      </c>
      <c r="B51" s="201" t="s">
        <v>129</v>
      </c>
      <c r="C51" s="201" t="s">
        <v>130</v>
      </c>
      <c r="D51" s="202" t="s">
        <v>54</v>
      </c>
      <c r="E51" s="202" t="s">
        <v>131</v>
      </c>
      <c r="F51" s="202" t="s">
        <v>131</v>
      </c>
      <c r="G51" s="244"/>
      <c r="H51" s="244"/>
      <c r="I51" s="244"/>
      <c r="J51" s="244"/>
      <c r="K51" s="244"/>
      <c r="L51" s="244"/>
      <c r="M51" s="244"/>
      <c r="N51" s="244"/>
      <c r="O51" s="244"/>
      <c r="P51" s="206" t="s">
        <v>564</v>
      </c>
      <c r="Q51" s="55" t="s">
        <v>222</v>
      </c>
      <c r="R51" s="55" t="s">
        <v>223</v>
      </c>
      <c r="S51" s="211" t="s">
        <v>224</v>
      </c>
    </row>
    <row r="52" spans="1:19" s="180" customFormat="1" ht="15.75" customHeight="1" x14ac:dyDescent="0.25">
      <c r="A52" s="201" t="s">
        <v>128</v>
      </c>
      <c r="B52" s="201" t="s">
        <v>129</v>
      </c>
      <c r="C52" s="201" t="s">
        <v>130</v>
      </c>
      <c r="D52" s="202" t="s">
        <v>54</v>
      </c>
      <c r="E52" s="202" t="s">
        <v>131</v>
      </c>
      <c r="F52" s="202" t="s">
        <v>131</v>
      </c>
      <c r="G52" s="244"/>
      <c r="H52" s="244"/>
      <c r="I52" s="244"/>
      <c r="J52" s="244"/>
      <c r="K52" s="244"/>
      <c r="L52" s="244"/>
      <c r="M52" s="244"/>
      <c r="N52" s="244"/>
      <c r="O52" s="244"/>
      <c r="P52" s="241" t="s">
        <v>565</v>
      </c>
      <c r="Q52" s="55" t="s">
        <v>225</v>
      </c>
      <c r="R52" s="55" t="s">
        <v>226</v>
      </c>
      <c r="S52" s="211" t="s">
        <v>138</v>
      </c>
    </row>
    <row r="53" spans="1:19" s="180" customFormat="1" ht="15.75" customHeight="1" x14ac:dyDescent="0.25">
      <c r="A53" s="201" t="s">
        <v>128</v>
      </c>
      <c r="B53" s="201" t="s">
        <v>129</v>
      </c>
      <c r="C53" s="201" t="s">
        <v>130</v>
      </c>
      <c r="D53" s="202" t="s">
        <v>54</v>
      </c>
      <c r="E53" s="202" t="s">
        <v>131</v>
      </c>
      <c r="F53" s="202" t="s">
        <v>131</v>
      </c>
      <c r="G53" s="245"/>
      <c r="H53" s="245"/>
      <c r="I53" s="245"/>
      <c r="J53" s="245"/>
      <c r="K53" s="245"/>
      <c r="L53" s="245"/>
      <c r="M53" s="245"/>
      <c r="N53" s="245"/>
      <c r="O53" s="245"/>
      <c r="P53" s="242"/>
      <c r="Q53" s="55" t="s">
        <v>227</v>
      </c>
      <c r="R53" s="55" t="s">
        <v>228</v>
      </c>
      <c r="S53" s="211" t="s">
        <v>138</v>
      </c>
    </row>
    <row r="54" spans="1:19" s="180" customFormat="1" ht="15.75" customHeight="1" x14ac:dyDescent="0.25">
      <c r="A54" s="181"/>
      <c r="B54" s="181"/>
      <c r="G54" s="181"/>
      <c r="M54" s="58"/>
      <c r="S54" s="179"/>
    </row>
    <row r="55" spans="1:19" ht="15.75" customHeight="1" x14ac:dyDescent="0.25">
      <c r="A55" s="48"/>
      <c r="B55" s="48"/>
      <c r="G55" s="48"/>
      <c r="M55" s="58"/>
      <c r="S55" s="1"/>
    </row>
    <row r="56" spans="1:19" ht="15.75" customHeight="1" x14ac:dyDescent="0.25">
      <c r="A56" s="48"/>
      <c r="B56" s="48"/>
      <c r="G56" s="48"/>
      <c r="M56" s="58"/>
      <c r="S56" s="1"/>
    </row>
    <row r="57" spans="1:19" ht="15.75" customHeight="1" x14ac:dyDescent="0.25">
      <c r="A57" s="48"/>
      <c r="B57" s="48"/>
      <c r="G57" s="48"/>
      <c r="M57" s="58"/>
      <c r="S57" s="1"/>
    </row>
    <row r="58" spans="1:19" ht="15.75" customHeight="1" x14ac:dyDescent="0.25">
      <c r="A58" s="48"/>
      <c r="B58" s="48"/>
      <c r="G58" s="48"/>
      <c r="M58" s="58"/>
      <c r="S58" s="1"/>
    </row>
    <row r="59" spans="1:19" ht="15.75" customHeight="1" x14ac:dyDescent="0.25">
      <c r="A59" s="48"/>
      <c r="B59" s="48"/>
      <c r="G59" s="48"/>
      <c r="M59" s="58"/>
      <c r="S59" s="1"/>
    </row>
    <row r="60" spans="1:19" ht="15.75" customHeight="1" x14ac:dyDescent="0.25">
      <c r="A60" s="48"/>
      <c r="B60" s="48"/>
      <c r="F60" s="48"/>
      <c r="L60" s="58"/>
      <c r="R60" s="1"/>
    </row>
    <row r="61" spans="1:19" ht="15.75" customHeight="1" x14ac:dyDescent="0.25">
      <c r="A61" s="48"/>
      <c r="B61" s="48"/>
      <c r="F61" s="48"/>
      <c r="L61" s="58"/>
      <c r="R61" s="1"/>
    </row>
    <row r="62" spans="1:19" ht="15.75" customHeight="1" x14ac:dyDescent="0.25">
      <c r="A62" s="48"/>
      <c r="B62" s="48"/>
      <c r="E62" s="59"/>
      <c r="F62" s="48"/>
      <c r="L62" s="58"/>
      <c r="R62" s="1"/>
    </row>
    <row r="63" spans="1:19" ht="15.75" customHeight="1" x14ac:dyDescent="0.25">
      <c r="A63" s="48"/>
      <c r="B63" s="48"/>
      <c r="F63" s="48"/>
      <c r="L63" s="58"/>
      <c r="R63" s="1"/>
    </row>
    <row r="64" spans="1:19" ht="15.75" customHeight="1" x14ac:dyDescent="0.25">
      <c r="A64" s="48"/>
      <c r="B64" s="48"/>
      <c r="F64" s="48"/>
      <c r="L64" s="58"/>
      <c r="R64" s="1"/>
    </row>
    <row r="65" spans="1:19" ht="15.75" customHeight="1" x14ac:dyDescent="0.25">
      <c r="A65" s="48"/>
      <c r="B65" s="48"/>
      <c r="F65" s="48"/>
      <c r="L65" s="58"/>
      <c r="R65" s="1"/>
    </row>
    <row r="66" spans="1:19" ht="15.75" customHeight="1" x14ac:dyDescent="0.25">
      <c r="A66" s="48"/>
      <c r="B66" s="48"/>
      <c r="F66" s="48"/>
      <c r="L66" s="58"/>
      <c r="R66" s="1"/>
    </row>
    <row r="67" spans="1:19" ht="15.75" customHeight="1" x14ac:dyDescent="0.25">
      <c r="A67" s="48"/>
      <c r="B67" s="48"/>
      <c r="F67" s="48"/>
      <c r="L67" s="58"/>
      <c r="R67" s="1"/>
    </row>
    <row r="68" spans="1:19" ht="15.75" customHeight="1" x14ac:dyDescent="0.25">
      <c r="A68" s="48"/>
      <c r="B68" s="48"/>
      <c r="F68" s="48"/>
      <c r="L68" s="58"/>
      <c r="R68" s="1"/>
    </row>
    <row r="69" spans="1:19" ht="15.75" customHeight="1" x14ac:dyDescent="0.25">
      <c r="A69" s="48"/>
      <c r="B69" s="48"/>
      <c r="F69" s="48"/>
      <c r="L69" s="58"/>
      <c r="R69" s="1"/>
    </row>
    <row r="70" spans="1:19" ht="15.75" customHeight="1" x14ac:dyDescent="0.25">
      <c r="A70" s="48"/>
      <c r="B70" s="48"/>
      <c r="G70" s="48"/>
      <c r="M70" s="58"/>
      <c r="S70" s="1"/>
    </row>
    <row r="71" spans="1:19" ht="15.75" customHeight="1" x14ac:dyDescent="0.25">
      <c r="A71" s="48"/>
      <c r="B71" s="48"/>
      <c r="G71" s="48"/>
      <c r="M71" s="58"/>
      <c r="S71" s="1"/>
    </row>
    <row r="72" spans="1:19" ht="15.75" customHeight="1" x14ac:dyDescent="0.25">
      <c r="A72" s="48"/>
      <c r="B72" s="48"/>
      <c r="G72" s="48"/>
      <c r="M72" s="58"/>
      <c r="S72" s="1"/>
    </row>
    <row r="73" spans="1:19" ht="15.75" customHeight="1" x14ac:dyDescent="0.25">
      <c r="A73" s="48"/>
      <c r="B73" s="48"/>
      <c r="G73" s="48"/>
      <c r="M73" s="58"/>
      <c r="S73" s="1"/>
    </row>
    <row r="74" spans="1:19" ht="15.75" customHeight="1" x14ac:dyDescent="0.25">
      <c r="A74" s="48"/>
      <c r="B74" s="48"/>
      <c r="G74" s="48"/>
      <c r="M74" s="58"/>
      <c r="S74" s="1"/>
    </row>
    <row r="75" spans="1:19" ht="15.75" customHeight="1" x14ac:dyDescent="0.25">
      <c r="A75" s="48"/>
      <c r="B75" s="48"/>
      <c r="G75" s="48"/>
      <c r="M75" s="58"/>
      <c r="S75" s="1"/>
    </row>
    <row r="76" spans="1:19" ht="15.75" customHeight="1" x14ac:dyDescent="0.25">
      <c r="A76" s="48"/>
      <c r="B76" s="48"/>
      <c r="G76" s="48"/>
      <c r="M76" s="58"/>
      <c r="S76" s="1"/>
    </row>
    <row r="77" spans="1:19" ht="15.75" customHeight="1" x14ac:dyDescent="0.25">
      <c r="A77" s="48"/>
      <c r="B77" s="48"/>
      <c r="G77" s="48"/>
      <c r="M77" s="58"/>
      <c r="S77" s="1"/>
    </row>
    <row r="78" spans="1:19" ht="15.75" customHeight="1" x14ac:dyDescent="0.25">
      <c r="A78" s="48"/>
      <c r="B78" s="48"/>
      <c r="G78" s="48"/>
      <c r="M78" s="58"/>
      <c r="S78" s="1"/>
    </row>
    <row r="79" spans="1:19" ht="15.75" customHeight="1" x14ac:dyDescent="0.25">
      <c r="A79" s="48"/>
      <c r="B79" s="48"/>
      <c r="G79" s="48"/>
      <c r="M79" s="58"/>
      <c r="S79" s="1"/>
    </row>
    <row r="80" spans="1:19" ht="15.75" customHeight="1" x14ac:dyDescent="0.25">
      <c r="A80" s="48"/>
      <c r="B80" s="48"/>
      <c r="G80" s="48"/>
      <c r="M80" s="58"/>
      <c r="S80" s="1"/>
    </row>
    <row r="81" spans="1:19" ht="15.75" customHeight="1" x14ac:dyDescent="0.25">
      <c r="A81" s="48"/>
      <c r="B81" s="48"/>
      <c r="G81" s="48"/>
      <c r="M81" s="58"/>
      <c r="S81" s="1"/>
    </row>
    <row r="82" spans="1:19" ht="15.75" customHeight="1" x14ac:dyDescent="0.25">
      <c r="A82" s="48"/>
      <c r="B82" s="48"/>
      <c r="G82" s="48"/>
      <c r="M82" s="58"/>
      <c r="S82" s="1"/>
    </row>
    <row r="83" spans="1:19" ht="15.75" customHeight="1" x14ac:dyDescent="0.25">
      <c r="A83" s="48"/>
      <c r="B83" s="48"/>
      <c r="G83" s="48"/>
      <c r="M83" s="58"/>
      <c r="S83" s="1"/>
    </row>
    <row r="84" spans="1:19" ht="15.75" customHeight="1" x14ac:dyDescent="0.25">
      <c r="A84" s="48"/>
      <c r="B84" s="48"/>
      <c r="G84" s="48"/>
      <c r="M84" s="58"/>
      <c r="S84" s="1"/>
    </row>
    <row r="85" spans="1:19" ht="15.75" customHeight="1" x14ac:dyDescent="0.25">
      <c r="A85" s="48"/>
      <c r="B85" s="48"/>
      <c r="G85" s="48"/>
      <c r="M85" s="58"/>
      <c r="S85" s="1"/>
    </row>
    <row r="86" spans="1:19" ht="15.75" customHeight="1" x14ac:dyDescent="0.25">
      <c r="A86" s="48"/>
      <c r="B86" s="48"/>
      <c r="G86" s="48"/>
      <c r="M86" s="58"/>
      <c r="S86" s="1"/>
    </row>
    <row r="87" spans="1:19" ht="15.75" customHeight="1" x14ac:dyDescent="0.25">
      <c r="A87" s="48"/>
      <c r="B87" s="48"/>
      <c r="G87" s="48"/>
      <c r="M87" s="58"/>
      <c r="S87" s="1"/>
    </row>
    <row r="88" spans="1:19" ht="15.75" customHeight="1" x14ac:dyDescent="0.25">
      <c r="A88" s="48"/>
      <c r="B88" s="48"/>
      <c r="G88" s="48"/>
      <c r="M88" s="58"/>
      <c r="S88" s="1"/>
    </row>
    <row r="89" spans="1:19" ht="15.75" customHeight="1" x14ac:dyDescent="0.25">
      <c r="A89" s="48"/>
      <c r="B89" s="48"/>
      <c r="G89" s="48"/>
      <c r="M89" s="58"/>
      <c r="S89" s="1"/>
    </row>
    <row r="90" spans="1:19" ht="15.75" customHeight="1" x14ac:dyDescent="0.25">
      <c r="A90" s="48"/>
      <c r="B90" s="48"/>
      <c r="G90" s="48"/>
      <c r="M90" s="58"/>
      <c r="S90" s="1"/>
    </row>
    <row r="91" spans="1:19" ht="15.75" customHeight="1" x14ac:dyDescent="0.25">
      <c r="A91" s="48"/>
      <c r="B91" s="48"/>
      <c r="G91" s="48"/>
      <c r="M91" s="58"/>
      <c r="S91" s="1"/>
    </row>
    <row r="92" spans="1:19" ht="15.75" customHeight="1" x14ac:dyDescent="0.25">
      <c r="A92" s="48"/>
      <c r="B92" s="48"/>
      <c r="G92" s="48"/>
      <c r="M92" s="58"/>
      <c r="S92" s="1"/>
    </row>
    <row r="93" spans="1:19" ht="15.75" customHeight="1" x14ac:dyDescent="0.25">
      <c r="A93" s="48"/>
      <c r="B93" s="48"/>
      <c r="G93" s="48"/>
      <c r="M93" s="58"/>
      <c r="S93" s="1"/>
    </row>
    <row r="94" spans="1:19" ht="15.75" customHeight="1" x14ac:dyDescent="0.25">
      <c r="A94" s="48"/>
      <c r="B94" s="48"/>
      <c r="G94" s="48"/>
      <c r="M94" s="58"/>
      <c r="S94" s="1"/>
    </row>
    <row r="95" spans="1:19" ht="15.75" customHeight="1" x14ac:dyDescent="0.25">
      <c r="A95" s="48"/>
      <c r="B95" s="48"/>
      <c r="G95" s="48"/>
      <c r="M95" s="58"/>
      <c r="S95" s="1"/>
    </row>
    <row r="96" spans="1:19" ht="15.75" customHeight="1" x14ac:dyDescent="0.25">
      <c r="A96" s="48"/>
      <c r="B96" s="48"/>
      <c r="G96" s="48"/>
      <c r="M96" s="58"/>
      <c r="S96" s="1"/>
    </row>
    <row r="97" spans="1:19" ht="15.75" customHeight="1" x14ac:dyDescent="0.25">
      <c r="A97" s="48"/>
      <c r="B97" s="48"/>
      <c r="G97" s="48"/>
      <c r="M97" s="58"/>
      <c r="S97" s="1"/>
    </row>
    <row r="98" spans="1:19" ht="15.75" customHeight="1" x14ac:dyDescent="0.25">
      <c r="A98" s="48"/>
      <c r="B98" s="48"/>
      <c r="G98" s="48"/>
      <c r="M98" s="58"/>
      <c r="S98" s="1"/>
    </row>
    <row r="99" spans="1:19" ht="15.75" customHeight="1" x14ac:dyDescent="0.25">
      <c r="A99" s="48"/>
      <c r="B99" s="48"/>
      <c r="G99" s="48"/>
      <c r="M99" s="58"/>
      <c r="S99" s="1"/>
    </row>
    <row r="100" spans="1:19" ht="15.75" customHeight="1" x14ac:dyDescent="0.25">
      <c r="A100" s="48"/>
      <c r="B100" s="48"/>
      <c r="G100" s="48"/>
      <c r="M100" s="58"/>
      <c r="S100" s="1"/>
    </row>
    <row r="101" spans="1:19" ht="15.75" customHeight="1" x14ac:dyDescent="0.25">
      <c r="A101" s="48"/>
      <c r="B101" s="48"/>
      <c r="G101" s="48"/>
      <c r="M101" s="58"/>
      <c r="S101" s="1"/>
    </row>
    <row r="102" spans="1:19" ht="15.75" customHeight="1" x14ac:dyDescent="0.25">
      <c r="A102" s="48"/>
      <c r="B102" s="48"/>
      <c r="G102" s="48"/>
      <c r="M102" s="58"/>
      <c r="S102" s="1"/>
    </row>
    <row r="103" spans="1:19" ht="15.75" customHeight="1" x14ac:dyDescent="0.25">
      <c r="A103" s="48"/>
      <c r="B103" s="48"/>
      <c r="G103" s="48"/>
      <c r="M103" s="58"/>
      <c r="S103" s="1"/>
    </row>
    <row r="104" spans="1:19" ht="15.75" customHeight="1" x14ac:dyDescent="0.25">
      <c r="A104" s="48"/>
      <c r="B104" s="48"/>
      <c r="G104" s="48"/>
      <c r="M104" s="58"/>
      <c r="S104" s="1"/>
    </row>
    <row r="105" spans="1:19" ht="15.75" customHeight="1" x14ac:dyDescent="0.25">
      <c r="A105" s="48"/>
      <c r="B105" s="48"/>
      <c r="G105" s="48"/>
      <c r="M105" s="58"/>
      <c r="S105" s="1"/>
    </row>
  </sheetData>
  <mergeCells count="77">
    <mergeCell ref="A1:S4"/>
    <mergeCell ref="A5:S6"/>
    <mergeCell ref="M8:M9"/>
    <mergeCell ref="P8:P9"/>
    <mergeCell ref="L8:L9"/>
    <mergeCell ref="O8:O9"/>
    <mergeCell ref="I8:I9"/>
    <mergeCell ref="J8:J9"/>
    <mergeCell ref="K8:K9"/>
    <mergeCell ref="N8:N9"/>
    <mergeCell ref="H8:H9"/>
    <mergeCell ref="O10:O21"/>
    <mergeCell ref="O29:O36"/>
    <mergeCell ref="P29:P36"/>
    <mergeCell ref="P37:P39"/>
    <mergeCell ref="P42:P43"/>
    <mergeCell ref="G37:G45"/>
    <mergeCell ref="H37:H45"/>
    <mergeCell ref="I37:I45"/>
    <mergeCell ref="J37:J45"/>
    <mergeCell ref="G46:G53"/>
    <mergeCell ref="H46:H53"/>
    <mergeCell ref="I46:I53"/>
    <mergeCell ref="G10:G21"/>
    <mergeCell ref="H10:H21"/>
    <mergeCell ref="I10:I21"/>
    <mergeCell ref="J10:J21"/>
    <mergeCell ref="G29:G36"/>
    <mergeCell ref="H29:H36"/>
    <mergeCell ref="I29:I36"/>
    <mergeCell ref="J29:J36"/>
    <mergeCell ref="M10:M21"/>
    <mergeCell ref="N10:N21"/>
    <mergeCell ref="K29:K36"/>
    <mergeCell ref="L29:L36"/>
    <mergeCell ref="M29:M36"/>
    <mergeCell ref="N29:N36"/>
    <mergeCell ref="Q13:Q17"/>
    <mergeCell ref="R13:R17"/>
    <mergeCell ref="G22:G24"/>
    <mergeCell ref="H22:H24"/>
    <mergeCell ref="I22:I24"/>
    <mergeCell ref="J22:J24"/>
    <mergeCell ref="K22:K24"/>
    <mergeCell ref="L22:L24"/>
    <mergeCell ref="M22:M24"/>
    <mergeCell ref="N22:N24"/>
    <mergeCell ref="O22:O24"/>
    <mergeCell ref="P22:P24"/>
    <mergeCell ref="Q23:Q24"/>
    <mergeCell ref="R23:R24"/>
    <mergeCell ref="K10:K21"/>
    <mergeCell ref="L10:L21"/>
    <mergeCell ref="S23:S24"/>
    <mergeCell ref="G25:G28"/>
    <mergeCell ref="H25:H28"/>
    <mergeCell ref="I25:I28"/>
    <mergeCell ref="J25:J28"/>
    <mergeCell ref="K25:K28"/>
    <mergeCell ref="L25:L28"/>
    <mergeCell ref="M25:M28"/>
    <mergeCell ref="N25:N28"/>
    <mergeCell ref="O25:O28"/>
    <mergeCell ref="P25:P28"/>
    <mergeCell ref="K37:K45"/>
    <mergeCell ref="L37:L45"/>
    <mergeCell ref="M37:M45"/>
    <mergeCell ref="N37:N45"/>
    <mergeCell ref="O37:O45"/>
    <mergeCell ref="P52:P53"/>
    <mergeCell ref="J46:J53"/>
    <mergeCell ref="K46:K53"/>
    <mergeCell ref="L46:L53"/>
    <mergeCell ref="M46:M53"/>
    <mergeCell ref="N46:N53"/>
    <mergeCell ref="O46:O53"/>
    <mergeCell ref="P46:P49"/>
  </mergeCells>
  <pageMargins left="0.7" right="0.7" top="0.75" bottom="0.75" header="0" footer="0"/>
  <pageSetup orientation="portrait"/>
  <drawing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B7B7B"/>
  </sheetPr>
  <dimension ref="A1:S100"/>
  <sheetViews>
    <sheetView workbookViewId="0">
      <selection activeCell="G15" sqref="G15"/>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71093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132" t="s">
        <v>11</v>
      </c>
      <c r="L7" s="2" t="s">
        <v>12</v>
      </c>
      <c r="M7" s="133" t="s">
        <v>13</v>
      </c>
      <c r="N7" s="2" t="s">
        <v>14</v>
      </c>
      <c r="O7" s="2" t="s">
        <v>15</v>
      </c>
      <c r="P7" s="2" t="s">
        <v>16</v>
      </c>
      <c r="Q7" s="6" t="s">
        <v>17</v>
      </c>
      <c r="R7" s="7" t="s">
        <v>18</v>
      </c>
      <c r="S7" s="6" t="s">
        <v>19</v>
      </c>
    </row>
    <row r="8" spans="1:19" ht="75" x14ac:dyDescent="0.25">
      <c r="A8" s="8" t="s">
        <v>247</v>
      </c>
      <c r="B8" s="8" t="s">
        <v>496</v>
      </c>
      <c r="C8" s="8" t="s">
        <v>458</v>
      </c>
      <c r="D8" s="8" t="s">
        <v>54</v>
      </c>
      <c r="E8" s="27" t="s">
        <v>236</v>
      </c>
      <c r="F8" s="27" t="s">
        <v>237</v>
      </c>
      <c r="G8" s="136">
        <v>167464</v>
      </c>
      <c r="H8" s="8" t="s">
        <v>132</v>
      </c>
      <c r="I8" s="8" t="s">
        <v>497</v>
      </c>
      <c r="J8" s="30" t="s">
        <v>29</v>
      </c>
      <c r="K8" s="60">
        <v>1219</v>
      </c>
      <c r="L8" s="30" t="s">
        <v>30</v>
      </c>
      <c r="M8" s="137">
        <v>4388400000</v>
      </c>
      <c r="N8" s="30" t="s">
        <v>488</v>
      </c>
      <c r="O8" s="30"/>
      <c r="P8" s="174">
        <v>2016050000019</v>
      </c>
      <c r="Q8" s="8" t="s">
        <v>498</v>
      </c>
      <c r="R8" s="44" t="s">
        <v>499</v>
      </c>
      <c r="S8" s="27" t="s">
        <v>500</v>
      </c>
    </row>
    <row r="9" spans="1:19" x14ac:dyDescent="0.25">
      <c r="A9" s="48"/>
      <c r="B9" s="48"/>
      <c r="C9" s="83"/>
      <c r="D9" s="83"/>
      <c r="E9" s="83"/>
      <c r="F9" s="83"/>
      <c r="G9" s="48"/>
      <c r="H9" s="83"/>
      <c r="I9" s="49"/>
      <c r="J9" s="48"/>
      <c r="K9" s="134"/>
      <c r="L9" s="48"/>
      <c r="M9" s="135"/>
      <c r="N9" s="83"/>
      <c r="O9" s="83"/>
      <c r="P9" s="83"/>
      <c r="Q9" s="48"/>
      <c r="R9" s="51"/>
      <c r="S9" s="83"/>
    </row>
    <row r="10" spans="1:19" x14ac:dyDescent="0.25">
      <c r="A10" s="48"/>
      <c r="B10" s="48"/>
      <c r="C10" s="83"/>
      <c r="G10" s="48"/>
      <c r="H10" s="83"/>
      <c r="I10" s="49"/>
      <c r="J10" s="48"/>
      <c r="K10" s="134"/>
      <c r="L10" s="48"/>
      <c r="M10" s="135"/>
      <c r="N10" s="83"/>
      <c r="O10" s="83"/>
      <c r="P10" s="83"/>
      <c r="Q10" s="48"/>
      <c r="R10" s="51"/>
      <c r="S10" s="83"/>
    </row>
    <row r="11" spans="1:19" x14ac:dyDescent="0.25">
      <c r="A11" s="48"/>
      <c r="B11" s="48"/>
      <c r="C11" s="83"/>
      <c r="G11" s="48"/>
      <c r="H11" s="83"/>
      <c r="I11" s="49"/>
      <c r="J11" s="48"/>
      <c r="K11" s="134"/>
      <c r="L11" s="48"/>
      <c r="M11" s="135"/>
      <c r="N11" s="83"/>
      <c r="O11" s="83"/>
      <c r="P11" s="83"/>
      <c r="Q11" s="48"/>
      <c r="R11" s="51"/>
      <c r="S11" s="83"/>
    </row>
    <row r="12" spans="1:19" x14ac:dyDescent="0.25">
      <c r="A12" s="48"/>
      <c r="B12" s="48"/>
      <c r="C12" s="83"/>
      <c r="G12" s="48"/>
      <c r="H12" s="83"/>
      <c r="I12" s="49"/>
      <c r="J12" s="48"/>
      <c r="K12" s="134"/>
      <c r="L12" s="48"/>
      <c r="M12" s="135"/>
      <c r="N12" s="83"/>
      <c r="O12" s="83"/>
      <c r="P12" s="83"/>
      <c r="Q12" s="48"/>
      <c r="R12" s="51"/>
      <c r="S12" s="83"/>
    </row>
    <row r="13" spans="1:19" x14ac:dyDescent="0.25">
      <c r="A13" s="48"/>
      <c r="B13" s="48"/>
      <c r="C13" s="83"/>
      <c r="G13" s="48"/>
      <c r="H13" s="83"/>
      <c r="I13" s="49"/>
      <c r="J13" s="48"/>
      <c r="K13" s="134"/>
      <c r="L13" s="48"/>
      <c r="M13" s="135"/>
      <c r="N13" s="83"/>
      <c r="O13" s="83"/>
      <c r="P13" s="83"/>
      <c r="Q13" s="48"/>
      <c r="R13" s="51"/>
      <c r="S13" s="83"/>
    </row>
    <row r="14" spans="1:19" x14ac:dyDescent="0.25">
      <c r="A14" s="48"/>
      <c r="B14" s="48"/>
      <c r="C14" s="83"/>
      <c r="G14" s="48"/>
      <c r="H14" s="83"/>
      <c r="I14" s="49"/>
      <c r="J14" s="48"/>
      <c r="K14" s="134"/>
      <c r="L14" s="48"/>
      <c r="M14" s="135"/>
      <c r="N14" s="83"/>
      <c r="O14" s="83"/>
      <c r="P14" s="83"/>
      <c r="Q14" s="48"/>
      <c r="R14" s="51"/>
      <c r="S14" s="83"/>
    </row>
    <row r="15" spans="1:19" x14ac:dyDescent="0.25">
      <c r="A15" s="48"/>
      <c r="B15" s="48"/>
      <c r="C15" s="83"/>
      <c r="D15" s="83"/>
      <c r="E15" s="83"/>
      <c r="F15" s="83"/>
      <c r="G15" s="48"/>
      <c r="H15" s="83"/>
      <c r="I15" s="49"/>
      <c r="J15" s="48"/>
      <c r="K15" s="134"/>
      <c r="L15" s="48"/>
      <c r="M15" s="135"/>
      <c r="N15" s="83"/>
      <c r="O15" s="83"/>
      <c r="P15" s="83"/>
      <c r="Q15" s="48"/>
      <c r="R15" s="51"/>
      <c r="S15" s="83"/>
    </row>
    <row r="16" spans="1:19" x14ac:dyDescent="0.25">
      <c r="A16" s="48"/>
      <c r="B16" s="48"/>
      <c r="C16" s="83"/>
      <c r="D16" s="83"/>
      <c r="E16" s="83"/>
      <c r="F16" s="83"/>
      <c r="G16" s="48"/>
      <c r="H16" s="83"/>
      <c r="I16" s="49"/>
      <c r="J16" s="48"/>
      <c r="K16" s="134"/>
      <c r="L16" s="48"/>
      <c r="M16" s="135"/>
      <c r="N16" s="83"/>
      <c r="O16" s="83"/>
      <c r="P16" s="83"/>
      <c r="Q16" s="48"/>
      <c r="R16" s="51"/>
      <c r="S16" s="83"/>
    </row>
    <row r="17" spans="1:19" x14ac:dyDescent="0.25">
      <c r="A17" s="48"/>
      <c r="B17" s="48"/>
      <c r="C17" s="83"/>
      <c r="D17" s="83"/>
      <c r="E17" s="83"/>
      <c r="F17" s="83"/>
      <c r="G17" s="48"/>
      <c r="H17" s="83"/>
      <c r="I17" s="49"/>
      <c r="J17" s="48"/>
      <c r="K17" s="134"/>
      <c r="L17" s="48"/>
      <c r="M17" s="135"/>
      <c r="N17" s="83"/>
      <c r="O17" s="83"/>
      <c r="P17" s="83"/>
      <c r="Q17" s="48"/>
      <c r="R17" s="51"/>
      <c r="S17" s="83"/>
    </row>
    <row r="18" spans="1:19" x14ac:dyDescent="0.25">
      <c r="A18" s="48"/>
      <c r="B18" s="48"/>
      <c r="C18" s="83"/>
      <c r="D18" s="83"/>
      <c r="E18" s="83"/>
      <c r="F18" s="83"/>
      <c r="G18" s="48"/>
      <c r="H18" s="83"/>
      <c r="I18" s="49"/>
      <c r="J18" s="48"/>
      <c r="K18" s="134"/>
      <c r="L18" s="48"/>
      <c r="M18" s="135"/>
      <c r="N18" s="83"/>
      <c r="O18" s="83"/>
      <c r="P18" s="83"/>
      <c r="Q18" s="48"/>
      <c r="R18" s="51"/>
      <c r="S18" s="83"/>
    </row>
    <row r="19" spans="1:19" x14ac:dyDescent="0.25">
      <c r="A19" s="48"/>
      <c r="B19" s="48"/>
      <c r="C19" s="83"/>
      <c r="D19" s="83"/>
      <c r="E19" s="83"/>
      <c r="F19" s="83"/>
      <c r="G19" s="48"/>
      <c r="H19" s="83"/>
      <c r="I19" s="49"/>
      <c r="J19" s="48"/>
      <c r="K19" s="134"/>
      <c r="L19" s="48"/>
      <c r="M19" s="135"/>
      <c r="N19" s="83"/>
      <c r="O19" s="83"/>
      <c r="P19" s="83"/>
      <c r="Q19" s="48"/>
      <c r="R19" s="51"/>
      <c r="S19" s="83"/>
    </row>
    <row r="20" spans="1:19" x14ac:dyDescent="0.25">
      <c r="A20" s="48"/>
      <c r="B20" s="48"/>
      <c r="C20" s="83"/>
      <c r="D20" s="83"/>
      <c r="E20" s="83"/>
      <c r="F20" s="83"/>
      <c r="G20" s="48"/>
      <c r="H20" s="83"/>
      <c r="I20" s="49"/>
      <c r="J20" s="48"/>
      <c r="K20" s="134"/>
      <c r="L20" s="48"/>
      <c r="M20" s="135"/>
      <c r="N20" s="83"/>
      <c r="O20" s="83"/>
      <c r="P20" s="83"/>
      <c r="Q20" s="48"/>
      <c r="R20" s="51"/>
      <c r="S20" s="83"/>
    </row>
    <row r="21" spans="1:19" ht="15.75" customHeight="1" x14ac:dyDescent="0.25">
      <c r="A21" s="48"/>
      <c r="B21" s="48"/>
      <c r="C21" s="83"/>
      <c r="D21" s="83"/>
      <c r="E21" s="83"/>
      <c r="F21" s="83"/>
      <c r="G21" s="48"/>
      <c r="H21" s="83"/>
      <c r="I21" s="49"/>
      <c r="J21" s="48"/>
      <c r="K21" s="134"/>
      <c r="L21" s="48"/>
      <c r="M21" s="135"/>
      <c r="N21" s="83"/>
      <c r="O21" s="83"/>
      <c r="P21" s="83"/>
      <c r="Q21" s="48"/>
      <c r="R21" s="51"/>
      <c r="S21" s="83"/>
    </row>
    <row r="22" spans="1:19" ht="15.75" customHeight="1" x14ac:dyDescent="0.25">
      <c r="A22" s="48"/>
      <c r="B22" s="48"/>
      <c r="C22" s="83"/>
      <c r="D22" s="83"/>
      <c r="E22" s="83"/>
      <c r="F22" s="83"/>
      <c r="G22" s="48"/>
      <c r="H22" s="83"/>
      <c r="I22" s="49"/>
      <c r="J22" s="48"/>
      <c r="K22" s="134"/>
      <c r="L22" s="48"/>
      <c r="M22" s="135"/>
      <c r="N22" s="83"/>
      <c r="O22" s="83"/>
      <c r="P22" s="83"/>
      <c r="Q22" s="48"/>
      <c r="R22" s="51"/>
      <c r="S22" s="83"/>
    </row>
    <row r="23" spans="1:19" ht="15.75" customHeight="1" x14ac:dyDescent="0.25">
      <c r="A23" s="48"/>
      <c r="B23" s="48"/>
      <c r="C23" s="83"/>
      <c r="D23" s="83"/>
      <c r="E23" s="83"/>
      <c r="F23" s="83"/>
      <c r="G23" s="48"/>
      <c r="H23" s="83"/>
      <c r="I23" s="49"/>
      <c r="J23" s="48"/>
      <c r="K23" s="134"/>
      <c r="L23" s="48"/>
      <c r="M23" s="135"/>
      <c r="N23" s="83"/>
      <c r="O23" s="83"/>
      <c r="P23" s="83"/>
      <c r="Q23" s="48"/>
      <c r="R23" s="51"/>
      <c r="S23" s="83"/>
    </row>
    <row r="24" spans="1:19" ht="15.75" customHeight="1" x14ac:dyDescent="0.25">
      <c r="A24" s="48"/>
      <c r="B24" s="48"/>
      <c r="C24" s="83"/>
      <c r="D24" s="83"/>
      <c r="E24" s="83"/>
      <c r="F24" s="83"/>
      <c r="G24" s="48"/>
      <c r="H24" s="83"/>
      <c r="I24" s="49"/>
      <c r="J24" s="48"/>
      <c r="K24" s="134"/>
      <c r="L24" s="48"/>
      <c r="M24" s="135"/>
      <c r="N24" s="83"/>
      <c r="O24" s="83"/>
      <c r="P24" s="83"/>
      <c r="Q24" s="48"/>
      <c r="R24" s="51"/>
      <c r="S24" s="83"/>
    </row>
    <row r="25" spans="1:19" ht="15.75" customHeight="1" x14ac:dyDescent="0.25">
      <c r="A25" s="48"/>
      <c r="B25" s="48"/>
      <c r="C25" s="83"/>
      <c r="D25" s="83"/>
      <c r="E25" s="83"/>
      <c r="F25" s="83"/>
      <c r="G25" s="48"/>
      <c r="H25" s="83"/>
      <c r="I25" s="49"/>
      <c r="J25" s="48"/>
      <c r="K25" s="134"/>
      <c r="L25" s="48"/>
      <c r="M25" s="135"/>
      <c r="N25" s="83"/>
      <c r="O25" s="83"/>
      <c r="P25" s="83"/>
      <c r="Q25" s="48"/>
      <c r="R25" s="51"/>
      <c r="S25" s="83"/>
    </row>
    <row r="26" spans="1:19" ht="15.75" customHeight="1" x14ac:dyDescent="0.25">
      <c r="A26" s="48"/>
      <c r="B26" s="48"/>
      <c r="C26" s="83"/>
      <c r="D26" s="83"/>
      <c r="E26" s="83"/>
      <c r="F26" s="83"/>
      <c r="G26" s="48"/>
      <c r="H26" s="83"/>
      <c r="I26" s="49"/>
      <c r="J26" s="48"/>
      <c r="K26" s="134"/>
      <c r="L26" s="48"/>
      <c r="M26" s="135"/>
      <c r="N26" s="83"/>
      <c r="O26" s="83"/>
      <c r="P26" s="83"/>
      <c r="Q26" s="48"/>
      <c r="R26" s="51"/>
      <c r="S26" s="83"/>
    </row>
    <row r="27" spans="1:19" ht="15.75" customHeight="1" x14ac:dyDescent="0.25">
      <c r="A27" s="48"/>
      <c r="B27" s="48"/>
      <c r="C27" s="83"/>
      <c r="D27" s="83"/>
      <c r="E27" s="83"/>
      <c r="F27" s="83"/>
      <c r="G27" s="48"/>
      <c r="H27" s="83"/>
      <c r="I27" s="49"/>
      <c r="J27" s="48"/>
      <c r="K27" s="134"/>
      <c r="L27" s="48"/>
      <c r="M27" s="135"/>
      <c r="N27" s="83"/>
      <c r="O27" s="83"/>
      <c r="P27" s="83"/>
      <c r="Q27" s="48"/>
      <c r="R27" s="51"/>
      <c r="S27" s="83"/>
    </row>
    <row r="28" spans="1:19" ht="15.75" customHeight="1" x14ac:dyDescent="0.25">
      <c r="A28" s="48"/>
      <c r="B28" s="48"/>
      <c r="C28" s="83"/>
      <c r="D28" s="83"/>
      <c r="E28" s="83"/>
      <c r="F28" s="83"/>
      <c r="G28" s="48"/>
      <c r="H28" s="83"/>
      <c r="I28" s="49"/>
      <c r="J28" s="48"/>
      <c r="K28" s="134"/>
      <c r="L28" s="48"/>
      <c r="M28" s="135"/>
      <c r="N28" s="83"/>
      <c r="O28" s="83"/>
      <c r="P28" s="83"/>
      <c r="Q28" s="48"/>
      <c r="R28" s="51"/>
      <c r="S28" s="83"/>
    </row>
    <row r="29" spans="1:19" ht="15.75" customHeight="1" x14ac:dyDescent="0.25">
      <c r="A29" s="48"/>
      <c r="B29" s="48"/>
      <c r="C29" s="83"/>
      <c r="D29" s="83"/>
      <c r="E29" s="83"/>
      <c r="F29" s="83"/>
      <c r="G29" s="48"/>
      <c r="H29" s="83"/>
      <c r="I29" s="49"/>
      <c r="J29" s="48"/>
      <c r="K29" s="134"/>
      <c r="L29" s="48"/>
      <c r="M29" s="135"/>
      <c r="N29" s="83"/>
      <c r="O29" s="83"/>
      <c r="P29" s="83"/>
      <c r="Q29" s="48"/>
      <c r="R29" s="51"/>
      <c r="S29" s="83"/>
    </row>
    <row r="30" spans="1:19" ht="15.75" customHeight="1" x14ac:dyDescent="0.25">
      <c r="A30" s="48"/>
      <c r="B30" s="48"/>
      <c r="C30" s="83"/>
      <c r="D30" s="83"/>
      <c r="E30" s="83"/>
      <c r="F30" s="83"/>
      <c r="G30" s="48"/>
      <c r="H30" s="83"/>
      <c r="I30" s="49"/>
      <c r="J30" s="48"/>
      <c r="K30" s="134"/>
      <c r="L30" s="48"/>
      <c r="M30" s="135"/>
      <c r="N30" s="83"/>
      <c r="O30" s="83"/>
      <c r="P30" s="83"/>
      <c r="Q30" s="48"/>
      <c r="R30" s="51"/>
      <c r="S30" s="83"/>
    </row>
    <row r="31" spans="1:19" ht="15.75" customHeight="1" x14ac:dyDescent="0.25">
      <c r="A31" s="48"/>
      <c r="B31" s="48"/>
      <c r="C31" s="83"/>
      <c r="D31" s="83"/>
      <c r="E31" s="83"/>
      <c r="F31" s="83"/>
      <c r="G31" s="48"/>
      <c r="H31" s="83"/>
      <c r="I31" s="49"/>
      <c r="J31" s="48"/>
      <c r="K31" s="134"/>
      <c r="L31" s="48"/>
      <c r="M31" s="135"/>
      <c r="N31" s="83"/>
      <c r="O31" s="83"/>
      <c r="P31" s="83"/>
      <c r="Q31" s="48"/>
      <c r="R31" s="51"/>
      <c r="S31" s="83"/>
    </row>
    <row r="32" spans="1:19" ht="15.75" customHeight="1" x14ac:dyDescent="0.25">
      <c r="A32" s="48"/>
      <c r="B32" s="48"/>
      <c r="C32" s="83"/>
      <c r="D32" s="83"/>
      <c r="E32" s="83"/>
      <c r="F32" s="83"/>
      <c r="G32" s="48"/>
      <c r="H32" s="83"/>
      <c r="I32" s="49"/>
      <c r="J32" s="48"/>
      <c r="K32" s="134"/>
      <c r="L32" s="48"/>
      <c r="M32" s="135"/>
      <c r="N32" s="83"/>
      <c r="O32" s="83"/>
      <c r="P32" s="83"/>
      <c r="Q32" s="48"/>
      <c r="R32" s="51"/>
      <c r="S32" s="83"/>
    </row>
    <row r="33" spans="1:19" ht="15.75" customHeight="1" x14ac:dyDescent="0.25">
      <c r="A33" s="48"/>
      <c r="B33" s="48"/>
      <c r="C33" s="83"/>
      <c r="D33" s="83"/>
      <c r="E33" s="83"/>
      <c r="F33" s="83"/>
      <c r="G33" s="48"/>
      <c r="H33" s="83"/>
      <c r="I33" s="49"/>
      <c r="J33" s="48"/>
      <c r="K33" s="134"/>
      <c r="L33" s="48"/>
      <c r="M33" s="135"/>
      <c r="N33" s="83"/>
      <c r="O33" s="83"/>
      <c r="P33" s="83"/>
      <c r="Q33" s="48"/>
      <c r="R33" s="51"/>
      <c r="S33" s="83"/>
    </row>
    <row r="34" spans="1:19" ht="15.75" customHeight="1" x14ac:dyDescent="0.25">
      <c r="A34" s="48"/>
      <c r="B34" s="48"/>
      <c r="C34" s="83"/>
      <c r="D34" s="83"/>
      <c r="E34" s="83"/>
      <c r="F34" s="83"/>
      <c r="G34" s="48"/>
      <c r="H34" s="83"/>
      <c r="I34" s="49"/>
      <c r="J34" s="48"/>
      <c r="K34" s="134"/>
      <c r="L34" s="48"/>
      <c r="M34" s="135"/>
      <c r="N34" s="83"/>
      <c r="O34" s="83"/>
      <c r="P34" s="83"/>
      <c r="Q34" s="48"/>
      <c r="R34" s="51"/>
      <c r="S34" s="83"/>
    </row>
    <row r="35" spans="1:19" ht="15.75" customHeight="1" x14ac:dyDescent="0.25">
      <c r="A35" s="48"/>
      <c r="B35" s="48"/>
      <c r="C35" s="83"/>
      <c r="D35" s="83"/>
      <c r="E35" s="83"/>
      <c r="F35" s="83"/>
      <c r="G35" s="48"/>
      <c r="H35" s="83"/>
      <c r="I35" s="49"/>
      <c r="J35" s="48"/>
      <c r="K35" s="134"/>
      <c r="L35" s="48"/>
      <c r="M35" s="135"/>
      <c r="N35" s="83"/>
      <c r="O35" s="83"/>
      <c r="P35" s="83"/>
      <c r="Q35" s="48"/>
      <c r="R35" s="51"/>
      <c r="S35" s="83"/>
    </row>
    <row r="36" spans="1:19" ht="15.75" customHeight="1" x14ac:dyDescent="0.25">
      <c r="A36" s="48"/>
      <c r="B36" s="48"/>
      <c r="C36" s="83"/>
      <c r="D36" s="83"/>
      <c r="E36" s="83"/>
      <c r="F36" s="83"/>
      <c r="G36" s="48"/>
      <c r="H36" s="83"/>
      <c r="I36" s="49"/>
      <c r="J36" s="48"/>
      <c r="K36" s="134"/>
      <c r="L36" s="48"/>
      <c r="M36" s="135"/>
      <c r="N36" s="83"/>
      <c r="O36" s="83"/>
      <c r="P36" s="83"/>
      <c r="Q36" s="48"/>
      <c r="R36" s="51"/>
      <c r="S36" s="83"/>
    </row>
    <row r="37" spans="1:19" ht="15.75" customHeight="1" x14ac:dyDescent="0.25">
      <c r="A37" s="48"/>
      <c r="B37" s="48"/>
      <c r="C37" s="83"/>
      <c r="D37" s="83"/>
      <c r="E37" s="83"/>
      <c r="F37" s="83"/>
      <c r="G37" s="48"/>
      <c r="H37" s="83"/>
      <c r="I37" s="49"/>
      <c r="J37" s="48"/>
      <c r="K37" s="134"/>
      <c r="L37" s="48"/>
      <c r="M37" s="135"/>
      <c r="N37" s="83"/>
      <c r="O37" s="83"/>
      <c r="P37" s="83"/>
      <c r="Q37" s="48"/>
      <c r="R37" s="51"/>
      <c r="S37" s="83"/>
    </row>
    <row r="38" spans="1:19" ht="15.75" customHeight="1" x14ac:dyDescent="0.25">
      <c r="A38" s="48"/>
      <c r="B38" s="48"/>
      <c r="C38" s="83"/>
      <c r="D38" s="83"/>
      <c r="E38" s="83"/>
      <c r="F38" s="83"/>
      <c r="G38" s="48"/>
      <c r="H38" s="83"/>
      <c r="I38" s="49"/>
      <c r="J38" s="48"/>
      <c r="K38" s="134"/>
      <c r="L38" s="48"/>
      <c r="M38" s="135"/>
      <c r="N38" s="83"/>
      <c r="O38" s="83"/>
      <c r="P38" s="83"/>
      <c r="Q38" s="48"/>
      <c r="R38" s="51"/>
      <c r="S38" s="83"/>
    </row>
    <row r="39" spans="1:19" ht="15.75" customHeight="1" x14ac:dyDescent="0.25">
      <c r="A39" s="48"/>
      <c r="B39" s="48"/>
      <c r="C39" s="83"/>
      <c r="D39" s="83"/>
      <c r="E39" s="83"/>
      <c r="F39" s="83"/>
      <c r="G39" s="48"/>
      <c r="H39" s="83"/>
      <c r="I39" s="49"/>
      <c r="J39" s="48"/>
      <c r="K39" s="134"/>
      <c r="L39" s="48"/>
      <c r="M39" s="135"/>
      <c r="N39" s="83"/>
      <c r="O39" s="83"/>
      <c r="P39" s="83"/>
      <c r="Q39" s="48"/>
      <c r="R39" s="51"/>
      <c r="S39" s="83"/>
    </row>
    <row r="40" spans="1:19" ht="15.75" customHeight="1" x14ac:dyDescent="0.25">
      <c r="A40" s="48"/>
      <c r="B40" s="48"/>
      <c r="C40" s="83"/>
      <c r="D40" s="83"/>
      <c r="E40" s="83"/>
      <c r="F40" s="83"/>
      <c r="G40" s="48"/>
      <c r="H40" s="83"/>
      <c r="I40" s="49"/>
      <c r="J40" s="48"/>
      <c r="K40" s="134"/>
      <c r="L40" s="48"/>
      <c r="M40" s="135"/>
      <c r="N40" s="83"/>
      <c r="O40" s="83"/>
      <c r="P40" s="83"/>
      <c r="Q40" s="48"/>
      <c r="R40" s="51"/>
      <c r="S40" s="83"/>
    </row>
    <row r="41" spans="1:19" ht="15.75" customHeight="1" x14ac:dyDescent="0.25">
      <c r="A41" s="48"/>
      <c r="B41" s="48"/>
      <c r="C41" s="83"/>
      <c r="D41" s="83"/>
      <c r="E41" s="83"/>
      <c r="F41" s="83"/>
      <c r="G41" s="48"/>
      <c r="H41" s="83"/>
      <c r="I41" s="49"/>
      <c r="J41" s="48"/>
      <c r="K41" s="134"/>
      <c r="L41" s="48"/>
      <c r="M41" s="135"/>
      <c r="N41" s="83"/>
      <c r="O41" s="83"/>
      <c r="P41" s="83"/>
      <c r="Q41" s="48"/>
      <c r="R41" s="51"/>
      <c r="S41" s="83"/>
    </row>
    <row r="42" spans="1:19" ht="15.75" customHeight="1" x14ac:dyDescent="0.25">
      <c r="A42" s="48"/>
      <c r="B42" s="48"/>
      <c r="C42" s="83"/>
      <c r="D42" s="83"/>
      <c r="E42" s="83"/>
      <c r="F42" s="83"/>
      <c r="G42" s="48"/>
      <c r="H42" s="83"/>
      <c r="I42" s="49"/>
      <c r="J42" s="48"/>
      <c r="K42" s="134"/>
      <c r="L42" s="48"/>
      <c r="M42" s="135"/>
      <c r="N42" s="83"/>
      <c r="O42" s="83"/>
      <c r="P42" s="83"/>
      <c r="Q42" s="48"/>
      <c r="R42" s="51"/>
      <c r="S42" s="83"/>
    </row>
    <row r="43" spans="1:19" ht="15.75" customHeight="1" x14ac:dyDescent="0.25">
      <c r="A43" s="48"/>
      <c r="B43" s="48"/>
      <c r="C43" s="83"/>
      <c r="D43" s="83"/>
      <c r="E43" s="83"/>
      <c r="F43" s="83"/>
      <c r="G43" s="48"/>
      <c r="H43" s="83"/>
      <c r="I43" s="49"/>
      <c r="J43" s="48"/>
      <c r="K43" s="134"/>
      <c r="L43" s="48"/>
      <c r="M43" s="135"/>
      <c r="N43" s="83"/>
      <c r="O43" s="83"/>
      <c r="P43" s="83"/>
      <c r="Q43" s="48"/>
      <c r="R43" s="51"/>
      <c r="S43" s="83"/>
    </row>
    <row r="44" spans="1:19" ht="15.75" customHeight="1" x14ac:dyDescent="0.25">
      <c r="A44" s="48"/>
      <c r="B44" s="48"/>
      <c r="C44" s="83"/>
      <c r="D44" s="83"/>
      <c r="E44" s="83"/>
      <c r="F44" s="83"/>
      <c r="G44" s="48"/>
      <c r="H44" s="83"/>
      <c r="I44" s="49"/>
      <c r="J44" s="48"/>
      <c r="K44" s="134"/>
      <c r="L44" s="48"/>
      <c r="M44" s="135"/>
      <c r="N44" s="83"/>
      <c r="O44" s="83"/>
      <c r="P44" s="83"/>
      <c r="Q44" s="48"/>
      <c r="R44" s="51"/>
      <c r="S44" s="83"/>
    </row>
    <row r="45" spans="1:19" ht="15.75" customHeight="1" x14ac:dyDescent="0.25">
      <c r="A45" s="48"/>
      <c r="B45" s="48"/>
      <c r="C45" s="83"/>
      <c r="D45" s="83"/>
      <c r="E45" s="83"/>
      <c r="F45" s="83"/>
      <c r="G45" s="48"/>
      <c r="H45" s="83"/>
      <c r="I45" s="49"/>
      <c r="J45" s="48"/>
      <c r="K45" s="134"/>
      <c r="L45" s="48"/>
      <c r="M45" s="135"/>
      <c r="N45" s="83"/>
      <c r="O45" s="83"/>
      <c r="P45" s="83"/>
      <c r="Q45" s="48"/>
      <c r="R45" s="51"/>
      <c r="S45" s="83"/>
    </row>
    <row r="46" spans="1:19" ht="15.75" customHeight="1" x14ac:dyDescent="0.25">
      <c r="A46" s="48"/>
      <c r="B46" s="48"/>
      <c r="C46" s="83"/>
      <c r="D46" s="83"/>
      <c r="E46" s="83"/>
      <c r="F46" s="83"/>
      <c r="G46" s="48"/>
      <c r="H46" s="83"/>
      <c r="I46" s="49"/>
      <c r="J46" s="48"/>
      <c r="K46" s="134"/>
      <c r="L46" s="48"/>
      <c r="M46" s="135"/>
      <c r="N46" s="83"/>
      <c r="O46" s="83"/>
      <c r="P46" s="83"/>
      <c r="Q46" s="48"/>
      <c r="R46" s="51"/>
      <c r="S46" s="83"/>
    </row>
    <row r="47" spans="1:19" ht="15.75" customHeight="1" x14ac:dyDescent="0.25">
      <c r="A47" s="48"/>
      <c r="B47" s="48"/>
      <c r="C47" s="83"/>
      <c r="D47" s="83"/>
      <c r="E47" s="83"/>
      <c r="F47" s="83"/>
      <c r="G47" s="48"/>
      <c r="H47" s="83"/>
      <c r="I47" s="49"/>
      <c r="J47" s="48"/>
      <c r="K47" s="134"/>
      <c r="L47" s="48"/>
      <c r="M47" s="135"/>
      <c r="N47" s="83"/>
      <c r="O47" s="83"/>
      <c r="P47" s="83"/>
      <c r="Q47" s="48"/>
      <c r="R47" s="51"/>
      <c r="S47" s="83"/>
    </row>
    <row r="48" spans="1:19" ht="15.75" customHeight="1" x14ac:dyDescent="0.25">
      <c r="A48" s="48"/>
      <c r="B48" s="48"/>
      <c r="C48" s="83"/>
      <c r="D48" s="83"/>
      <c r="E48" s="83"/>
      <c r="F48" s="83"/>
      <c r="G48" s="48"/>
      <c r="H48" s="83"/>
      <c r="I48" s="49"/>
      <c r="J48" s="48"/>
      <c r="K48" s="134"/>
      <c r="L48" s="48"/>
      <c r="M48" s="135"/>
      <c r="N48" s="83"/>
      <c r="O48" s="83"/>
      <c r="P48" s="83"/>
      <c r="Q48" s="48"/>
      <c r="R48" s="51"/>
      <c r="S48" s="83"/>
    </row>
    <row r="49" spans="1:19" ht="15.75" customHeight="1" x14ac:dyDescent="0.25">
      <c r="A49" s="48"/>
      <c r="B49" s="48"/>
      <c r="C49" s="83"/>
      <c r="D49" s="83"/>
      <c r="E49" s="83"/>
      <c r="F49" s="83"/>
      <c r="G49" s="48"/>
      <c r="H49" s="83"/>
      <c r="I49" s="49"/>
      <c r="J49" s="48"/>
      <c r="K49" s="134"/>
      <c r="L49" s="48"/>
      <c r="M49" s="135"/>
      <c r="N49" s="83"/>
      <c r="O49" s="83"/>
      <c r="P49" s="83"/>
      <c r="Q49" s="48"/>
      <c r="R49" s="51"/>
      <c r="S49" s="83"/>
    </row>
    <row r="50" spans="1:19" ht="15.75" customHeight="1" x14ac:dyDescent="0.25">
      <c r="A50" s="48"/>
      <c r="B50" s="48"/>
      <c r="C50" s="83"/>
      <c r="D50" s="83"/>
      <c r="E50" s="83"/>
      <c r="F50" s="83"/>
      <c r="G50" s="48"/>
      <c r="H50" s="83"/>
      <c r="I50" s="49"/>
      <c r="J50" s="48"/>
      <c r="K50" s="134"/>
      <c r="L50" s="48"/>
      <c r="M50" s="135"/>
      <c r="N50" s="83"/>
      <c r="O50" s="83"/>
      <c r="P50" s="83"/>
      <c r="Q50" s="48"/>
      <c r="R50" s="51"/>
      <c r="S50" s="83"/>
    </row>
    <row r="51" spans="1:19" ht="15.75" customHeight="1" x14ac:dyDescent="0.25">
      <c r="A51" s="48"/>
      <c r="B51" s="48"/>
      <c r="C51" s="83"/>
      <c r="D51" s="83"/>
      <c r="E51" s="83"/>
      <c r="F51" s="83"/>
      <c r="G51" s="48"/>
      <c r="H51" s="83"/>
      <c r="I51" s="49"/>
      <c r="J51" s="48"/>
      <c r="K51" s="134"/>
      <c r="L51" s="48"/>
      <c r="M51" s="135"/>
      <c r="N51" s="83"/>
      <c r="O51" s="83"/>
      <c r="P51" s="83"/>
      <c r="Q51" s="48"/>
      <c r="R51" s="51"/>
      <c r="S51" s="83"/>
    </row>
    <row r="52" spans="1:19" ht="15.75" customHeight="1" x14ac:dyDescent="0.25">
      <c r="A52" s="48"/>
      <c r="B52" s="48"/>
      <c r="C52" s="83"/>
      <c r="D52" s="83"/>
      <c r="E52" s="83"/>
      <c r="F52" s="83"/>
      <c r="G52" s="48"/>
      <c r="H52" s="83"/>
      <c r="I52" s="49"/>
      <c r="J52" s="48"/>
      <c r="K52" s="134"/>
      <c r="L52" s="48"/>
      <c r="M52" s="135"/>
      <c r="N52" s="83"/>
      <c r="O52" s="83"/>
      <c r="P52" s="83"/>
      <c r="Q52" s="48"/>
      <c r="R52" s="51"/>
      <c r="S52" s="83"/>
    </row>
    <row r="53" spans="1:19" ht="15.75" customHeight="1" x14ac:dyDescent="0.25">
      <c r="A53" s="48"/>
      <c r="B53" s="48"/>
      <c r="C53" s="83"/>
      <c r="D53" s="83"/>
      <c r="E53" s="83"/>
      <c r="F53" s="83"/>
      <c r="G53" s="48"/>
      <c r="H53" s="83"/>
      <c r="I53" s="49"/>
      <c r="J53" s="48"/>
      <c r="K53" s="134"/>
      <c r="L53" s="48"/>
      <c r="M53" s="135"/>
      <c r="N53" s="83"/>
      <c r="O53" s="83"/>
      <c r="P53" s="83"/>
      <c r="Q53" s="48"/>
      <c r="R53" s="51"/>
      <c r="S53" s="83"/>
    </row>
    <row r="54" spans="1:19" ht="15.75" customHeight="1" x14ac:dyDescent="0.25">
      <c r="A54" s="48"/>
      <c r="B54" s="48"/>
      <c r="C54" s="83"/>
      <c r="D54" s="83"/>
      <c r="E54" s="83"/>
      <c r="F54" s="83"/>
      <c r="G54" s="48"/>
      <c r="H54" s="83"/>
      <c r="I54" s="49"/>
      <c r="J54" s="48"/>
      <c r="K54" s="134"/>
      <c r="L54" s="48"/>
      <c r="M54" s="135"/>
      <c r="N54" s="83"/>
      <c r="O54" s="83"/>
      <c r="P54" s="83"/>
      <c r="Q54" s="48"/>
      <c r="R54" s="51"/>
      <c r="S54" s="83"/>
    </row>
    <row r="55" spans="1:19" ht="15.75" customHeight="1" x14ac:dyDescent="0.25">
      <c r="A55" s="48"/>
      <c r="B55" s="48"/>
      <c r="C55" s="83"/>
      <c r="D55" s="83"/>
      <c r="E55" s="83"/>
      <c r="F55" s="83"/>
      <c r="G55" s="48"/>
      <c r="H55" s="83"/>
      <c r="I55" s="49"/>
      <c r="J55" s="48"/>
      <c r="K55" s="134"/>
      <c r="L55" s="48"/>
      <c r="M55" s="135"/>
      <c r="N55" s="83"/>
      <c r="O55" s="83"/>
      <c r="P55" s="83"/>
      <c r="Q55" s="48"/>
      <c r="R55" s="51"/>
      <c r="S55" s="83"/>
    </row>
    <row r="56" spans="1:19" ht="15.75" customHeight="1" x14ac:dyDescent="0.25">
      <c r="A56" s="48"/>
      <c r="B56" s="48"/>
      <c r="C56" s="83"/>
      <c r="D56" s="83"/>
      <c r="E56" s="83"/>
      <c r="F56" s="83"/>
      <c r="G56" s="48"/>
      <c r="H56" s="83"/>
      <c r="I56" s="49"/>
      <c r="J56" s="48"/>
      <c r="K56" s="134"/>
      <c r="L56" s="48"/>
      <c r="M56" s="135"/>
      <c r="N56" s="83"/>
      <c r="O56" s="83"/>
      <c r="P56" s="83"/>
      <c r="Q56" s="48"/>
      <c r="R56" s="51"/>
      <c r="S56" s="83"/>
    </row>
    <row r="57" spans="1:19" ht="15.75" customHeight="1" x14ac:dyDescent="0.25">
      <c r="A57" s="48"/>
      <c r="B57" s="48"/>
      <c r="C57" s="83"/>
      <c r="D57" s="83"/>
      <c r="E57" s="83"/>
      <c r="F57" s="83"/>
      <c r="G57" s="48"/>
      <c r="H57" s="83"/>
      <c r="I57" s="49"/>
      <c r="J57" s="48"/>
      <c r="K57" s="134"/>
      <c r="L57" s="48"/>
      <c r="M57" s="135"/>
      <c r="N57" s="83"/>
      <c r="O57" s="83"/>
      <c r="P57" s="83"/>
      <c r="Q57" s="48"/>
      <c r="R57" s="51"/>
      <c r="S57" s="83"/>
    </row>
    <row r="58" spans="1:19" ht="15.75" customHeight="1" x14ac:dyDescent="0.25">
      <c r="A58" s="48"/>
      <c r="B58" s="48"/>
      <c r="C58" s="83"/>
      <c r="D58" s="83"/>
      <c r="E58" s="83"/>
      <c r="F58" s="83"/>
      <c r="G58" s="48"/>
      <c r="H58" s="83"/>
      <c r="I58" s="49"/>
      <c r="J58" s="48"/>
      <c r="K58" s="134"/>
      <c r="L58" s="48"/>
      <c r="M58" s="135"/>
      <c r="N58" s="83"/>
      <c r="O58" s="83"/>
      <c r="P58" s="83"/>
      <c r="Q58" s="48"/>
      <c r="R58" s="51"/>
      <c r="S58" s="83"/>
    </row>
    <row r="59" spans="1:19" ht="15.75" customHeight="1" x14ac:dyDescent="0.25">
      <c r="A59" s="48"/>
      <c r="B59" s="48"/>
      <c r="C59" s="83"/>
      <c r="D59" s="83"/>
      <c r="E59" s="83"/>
      <c r="F59" s="83"/>
      <c r="G59" s="48"/>
      <c r="H59" s="83"/>
      <c r="I59" s="49"/>
      <c r="J59" s="48"/>
      <c r="K59" s="134"/>
      <c r="L59" s="48"/>
      <c r="M59" s="135"/>
      <c r="N59" s="83"/>
      <c r="O59" s="83"/>
      <c r="P59" s="83"/>
      <c r="Q59" s="48"/>
      <c r="R59" s="51"/>
      <c r="S59" s="83"/>
    </row>
    <row r="60" spans="1:19" ht="15.75" customHeight="1" x14ac:dyDescent="0.25">
      <c r="A60" s="48"/>
      <c r="B60" s="48"/>
      <c r="C60" s="83"/>
      <c r="D60" s="83"/>
      <c r="E60" s="83"/>
      <c r="F60" s="83"/>
      <c r="G60" s="48"/>
      <c r="H60" s="83"/>
      <c r="I60" s="49"/>
      <c r="J60" s="48"/>
      <c r="K60" s="134"/>
      <c r="L60" s="48"/>
      <c r="M60" s="135"/>
      <c r="N60" s="83"/>
      <c r="O60" s="83"/>
      <c r="P60" s="83"/>
      <c r="Q60" s="48"/>
      <c r="R60" s="51"/>
      <c r="S60" s="83"/>
    </row>
    <row r="61" spans="1:19" ht="15.75" customHeight="1" x14ac:dyDescent="0.25">
      <c r="A61" s="48"/>
      <c r="B61" s="48"/>
      <c r="C61" s="83"/>
      <c r="D61" s="83"/>
      <c r="E61" s="83"/>
      <c r="F61" s="83"/>
      <c r="G61" s="48"/>
      <c r="H61" s="83"/>
      <c r="I61" s="49"/>
      <c r="J61" s="48"/>
      <c r="K61" s="134"/>
      <c r="L61" s="48"/>
      <c r="M61" s="135"/>
      <c r="N61" s="83"/>
      <c r="O61" s="83"/>
      <c r="P61" s="83"/>
      <c r="Q61" s="48"/>
      <c r="R61" s="51"/>
      <c r="S61" s="83"/>
    </row>
    <row r="62" spans="1:19" ht="15.75" customHeight="1" x14ac:dyDescent="0.25">
      <c r="A62" s="48"/>
      <c r="B62" s="48"/>
      <c r="C62" s="83"/>
      <c r="D62" s="83"/>
      <c r="E62" s="83"/>
      <c r="F62" s="83"/>
      <c r="G62" s="48"/>
      <c r="H62" s="83"/>
      <c r="I62" s="49"/>
      <c r="J62" s="48"/>
      <c r="K62" s="134"/>
      <c r="L62" s="48"/>
      <c r="M62" s="135"/>
      <c r="N62" s="83"/>
      <c r="O62" s="83"/>
      <c r="P62" s="83"/>
      <c r="Q62" s="48"/>
      <c r="R62" s="51"/>
      <c r="S62" s="83"/>
    </row>
    <row r="63" spans="1:19" ht="15.75" customHeight="1" x14ac:dyDescent="0.25">
      <c r="A63" s="48"/>
      <c r="B63" s="48"/>
      <c r="C63" s="83"/>
      <c r="D63" s="83"/>
      <c r="E63" s="83"/>
      <c r="F63" s="83"/>
      <c r="G63" s="48"/>
      <c r="H63" s="83"/>
      <c r="I63" s="49"/>
      <c r="J63" s="48"/>
      <c r="K63" s="134"/>
      <c r="L63" s="48"/>
      <c r="M63" s="135"/>
      <c r="N63" s="83"/>
      <c r="O63" s="83"/>
      <c r="P63" s="83"/>
      <c r="Q63" s="48"/>
      <c r="R63" s="51"/>
      <c r="S63" s="83"/>
    </row>
    <row r="64" spans="1:19" ht="15.75" customHeight="1" x14ac:dyDescent="0.25">
      <c r="A64" s="48"/>
      <c r="B64" s="48"/>
      <c r="C64" s="83"/>
      <c r="D64" s="83"/>
      <c r="E64" s="83"/>
      <c r="F64" s="83"/>
      <c r="G64" s="48"/>
      <c r="H64" s="83"/>
      <c r="I64" s="49"/>
      <c r="J64" s="48"/>
      <c r="K64" s="134"/>
      <c r="L64" s="48"/>
      <c r="M64" s="135"/>
      <c r="N64" s="83"/>
      <c r="O64" s="83"/>
      <c r="P64" s="83"/>
      <c r="Q64" s="48"/>
      <c r="R64" s="51"/>
      <c r="S64" s="83"/>
    </row>
    <row r="65" spans="1:19" ht="15.75" customHeight="1" x14ac:dyDescent="0.25">
      <c r="A65" s="48"/>
      <c r="B65" s="48"/>
      <c r="C65" s="83"/>
      <c r="D65" s="83"/>
      <c r="E65" s="83"/>
      <c r="F65" s="83"/>
      <c r="G65" s="48"/>
      <c r="H65" s="83"/>
      <c r="I65" s="49"/>
      <c r="J65" s="48"/>
      <c r="K65" s="134"/>
      <c r="L65" s="48"/>
      <c r="M65" s="135"/>
      <c r="N65" s="83"/>
      <c r="O65" s="83"/>
      <c r="P65" s="83"/>
      <c r="Q65" s="48"/>
      <c r="R65" s="51"/>
      <c r="S65" s="83"/>
    </row>
    <row r="66" spans="1:19" ht="15.75" customHeight="1" x14ac:dyDescent="0.25">
      <c r="A66" s="48"/>
      <c r="B66" s="48"/>
      <c r="C66" s="83"/>
      <c r="D66" s="83"/>
      <c r="E66" s="83"/>
      <c r="F66" s="83"/>
      <c r="G66" s="48"/>
      <c r="H66" s="83"/>
      <c r="I66" s="49"/>
      <c r="J66" s="48"/>
      <c r="K66" s="134"/>
      <c r="L66" s="48"/>
      <c r="M66" s="135"/>
      <c r="N66" s="83"/>
      <c r="O66" s="83"/>
      <c r="P66" s="83"/>
      <c r="Q66" s="48"/>
      <c r="R66" s="51"/>
      <c r="S66" s="83"/>
    </row>
    <row r="67" spans="1:19" ht="15.75" customHeight="1" x14ac:dyDescent="0.25">
      <c r="A67" s="48"/>
      <c r="B67" s="48"/>
      <c r="C67" s="83"/>
      <c r="D67" s="83"/>
      <c r="E67" s="83"/>
      <c r="F67" s="83"/>
      <c r="G67" s="48"/>
      <c r="H67" s="83"/>
      <c r="I67" s="49"/>
      <c r="J67" s="48"/>
      <c r="K67" s="134"/>
      <c r="L67" s="48"/>
      <c r="M67" s="135"/>
      <c r="N67" s="83"/>
      <c r="O67" s="83"/>
      <c r="P67" s="83"/>
      <c r="Q67" s="48"/>
      <c r="R67" s="51"/>
      <c r="S67" s="83"/>
    </row>
    <row r="68" spans="1:19" ht="15.75" customHeight="1" x14ac:dyDescent="0.25">
      <c r="A68" s="48"/>
      <c r="B68" s="48"/>
      <c r="C68" s="83"/>
      <c r="D68" s="83"/>
      <c r="E68" s="83"/>
      <c r="F68" s="83"/>
      <c r="G68" s="48"/>
      <c r="H68" s="83"/>
      <c r="I68" s="49"/>
      <c r="J68" s="48"/>
      <c r="K68" s="134"/>
      <c r="L68" s="48"/>
      <c r="M68" s="135"/>
      <c r="N68" s="83"/>
      <c r="O68" s="83"/>
      <c r="P68" s="83"/>
      <c r="Q68" s="48"/>
      <c r="R68" s="51"/>
      <c r="S68" s="83"/>
    </row>
    <row r="69" spans="1:19" ht="15.75" customHeight="1" x14ac:dyDescent="0.25">
      <c r="A69" s="48"/>
      <c r="B69" s="48"/>
      <c r="C69" s="83"/>
      <c r="D69" s="83"/>
      <c r="E69" s="83"/>
      <c r="F69" s="83"/>
      <c r="G69" s="48"/>
      <c r="H69" s="83"/>
      <c r="I69" s="49"/>
      <c r="J69" s="48"/>
      <c r="K69" s="134"/>
      <c r="L69" s="48"/>
      <c r="M69" s="135"/>
      <c r="N69" s="83"/>
      <c r="O69" s="83"/>
      <c r="P69" s="83"/>
      <c r="Q69" s="48"/>
      <c r="R69" s="51"/>
      <c r="S69" s="83"/>
    </row>
    <row r="70" spans="1:19" ht="15.75" customHeight="1" x14ac:dyDescent="0.25">
      <c r="A70" s="48"/>
      <c r="B70" s="48"/>
      <c r="C70" s="83"/>
      <c r="D70" s="83"/>
      <c r="E70" s="83"/>
      <c r="F70" s="83"/>
      <c r="G70" s="48"/>
      <c r="H70" s="83"/>
      <c r="I70" s="49"/>
      <c r="J70" s="48"/>
      <c r="K70" s="134"/>
      <c r="L70" s="48"/>
      <c r="M70" s="135"/>
      <c r="N70" s="83"/>
      <c r="O70" s="83"/>
      <c r="P70" s="83"/>
      <c r="Q70" s="48"/>
      <c r="R70" s="51"/>
      <c r="S70" s="83"/>
    </row>
    <row r="71" spans="1:19" ht="15.75" customHeight="1" x14ac:dyDescent="0.25">
      <c r="A71" s="48"/>
      <c r="B71" s="48"/>
      <c r="C71" s="83"/>
      <c r="D71" s="83"/>
      <c r="E71" s="83"/>
      <c r="F71" s="83"/>
      <c r="G71" s="48"/>
      <c r="H71" s="83"/>
      <c r="I71" s="49"/>
      <c r="J71" s="48"/>
      <c r="K71" s="134"/>
      <c r="L71" s="48"/>
      <c r="M71" s="135"/>
      <c r="N71" s="83"/>
      <c r="O71" s="83"/>
      <c r="P71" s="83"/>
      <c r="Q71" s="48"/>
      <c r="R71" s="51"/>
      <c r="S71" s="83"/>
    </row>
    <row r="72" spans="1:19" ht="15.75" customHeight="1" x14ac:dyDescent="0.25">
      <c r="A72" s="48"/>
      <c r="B72" s="48"/>
      <c r="C72" s="83"/>
      <c r="D72" s="83"/>
      <c r="E72" s="83"/>
      <c r="F72" s="83"/>
      <c r="G72" s="48"/>
      <c r="H72" s="83"/>
      <c r="I72" s="49"/>
      <c r="J72" s="48"/>
      <c r="K72" s="134"/>
      <c r="L72" s="48"/>
      <c r="M72" s="135"/>
      <c r="N72" s="83"/>
      <c r="O72" s="83"/>
      <c r="P72" s="83"/>
      <c r="Q72" s="48"/>
      <c r="R72" s="51"/>
      <c r="S72" s="83"/>
    </row>
    <row r="73" spans="1:19" ht="15.75" customHeight="1" x14ac:dyDescent="0.25">
      <c r="A73" s="48"/>
      <c r="B73" s="48"/>
      <c r="C73" s="83"/>
      <c r="D73" s="83"/>
      <c r="E73" s="83"/>
      <c r="F73" s="83"/>
      <c r="G73" s="48"/>
      <c r="H73" s="83"/>
      <c r="I73" s="49"/>
      <c r="J73" s="48"/>
      <c r="K73" s="134"/>
      <c r="L73" s="48"/>
      <c r="M73" s="135"/>
      <c r="N73" s="83"/>
      <c r="O73" s="83"/>
      <c r="P73" s="83"/>
      <c r="Q73" s="48"/>
      <c r="R73" s="51"/>
      <c r="S73" s="83"/>
    </row>
    <row r="74" spans="1:19" ht="15.75" customHeight="1" x14ac:dyDescent="0.25">
      <c r="A74" s="48"/>
      <c r="B74" s="48"/>
      <c r="C74" s="83"/>
      <c r="D74" s="83"/>
      <c r="E74" s="83"/>
      <c r="F74" s="83"/>
      <c r="G74" s="48"/>
      <c r="H74" s="83"/>
      <c r="I74" s="49"/>
      <c r="J74" s="48"/>
      <c r="K74" s="134"/>
      <c r="L74" s="48"/>
      <c r="M74" s="135"/>
      <c r="N74" s="83"/>
      <c r="O74" s="83"/>
      <c r="P74" s="83"/>
      <c r="Q74" s="48"/>
      <c r="R74" s="51"/>
      <c r="S74" s="83"/>
    </row>
    <row r="75" spans="1:19" ht="15.75" customHeight="1" x14ac:dyDescent="0.25">
      <c r="A75" s="48"/>
      <c r="B75" s="48"/>
      <c r="C75" s="83"/>
      <c r="D75" s="83"/>
      <c r="E75" s="83"/>
      <c r="F75" s="83"/>
      <c r="G75" s="48"/>
      <c r="H75" s="83"/>
      <c r="I75" s="49"/>
      <c r="J75" s="48"/>
      <c r="K75" s="134"/>
      <c r="L75" s="48"/>
      <c r="M75" s="135"/>
      <c r="N75" s="83"/>
      <c r="O75" s="83"/>
      <c r="P75" s="83"/>
      <c r="Q75" s="48"/>
      <c r="R75" s="51"/>
      <c r="S75" s="83"/>
    </row>
    <row r="76" spans="1:19" ht="15.75" customHeight="1" x14ac:dyDescent="0.25">
      <c r="A76" s="48"/>
      <c r="B76" s="48"/>
      <c r="C76" s="83"/>
      <c r="D76" s="83"/>
      <c r="E76" s="83"/>
      <c r="F76" s="83"/>
      <c r="G76" s="48"/>
      <c r="H76" s="83"/>
      <c r="I76" s="49"/>
      <c r="J76" s="48"/>
      <c r="K76" s="134"/>
      <c r="L76" s="48"/>
      <c r="M76" s="135"/>
      <c r="N76" s="83"/>
      <c r="O76" s="83"/>
      <c r="P76" s="83"/>
      <c r="Q76" s="48"/>
      <c r="R76" s="51"/>
      <c r="S76" s="83"/>
    </row>
    <row r="77" spans="1:19" ht="15.75" customHeight="1" x14ac:dyDescent="0.25">
      <c r="A77" s="48"/>
      <c r="B77" s="48"/>
      <c r="C77" s="83"/>
      <c r="D77" s="83"/>
      <c r="E77" s="83"/>
      <c r="F77" s="83"/>
      <c r="G77" s="48"/>
      <c r="H77" s="83"/>
      <c r="I77" s="49"/>
      <c r="J77" s="48"/>
      <c r="K77" s="134"/>
      <c r="L77" s="48"/>
      <c r="M77" s="135"/>
      <c r="N77" s="83"/>
      <c r="O77" s="83"/>
      <c r="P77" s="83"/>
      <c r="Q77" s="48"/>
      <c r="R77" s="51"/>
      <c r="S77" s="83"/>
    </row>
    <row r="78" spans="1:19" ht="15.75" customHeight="1" x14ac:dyDescent="0.25">
      <c r="A78" s="48"/>
      <c r="B78" s="48"/>
      <c r="C78" s="83"/>
      <c r="D78" s="83"/>
      <c r="E78" s="83"/>
      <c r="F78" s="83"/>
      <c r="G78" s="48"/>
      <c r="H78" s="83"/>
      <c r="I78" s="49"/>
      <c r="J78" s="48"/>
      <c r="K78" s="134"/>
      <c r="L78" s="48"/>
      <c r="M78" s="135"/>
      <c r="N78" s="83"/>
      <c r="O78" s="83"/>
      <c r="P78" s="83"/>
      <c r="Q78" s="48"/>
      <c r="R78" s="51"/>
      <c r="S78" s="83"/>
    </row>
    <row r="79" spans="1:19" ht="15.75" customHeight="1" x14ac:dyDescent="0.25">
      <c r="A79" s="48"/>
      <c r="B79" s="48"/>
      <c r="C79" s="83"/>
      <c r="D79" s="83"/>
      <c r="E79" s="83"/>
      <c r="F79" s="83"/>
      <c r="G79" s="48"/>
      <c r="H79" s="83"/>
      <c r="I79" s="49"/>
      <c r="J79" s="48"/>
      <c r="K79" s="134"/>
      <c r="L79" s="48"/>
      <c r="M79" s="135"/>
      <c r="N79" s="83"/>
      <c r="O79" s="83"/>
      <c r="P79" s="83"/>
      <c r="Q79" s="48"/>
      <c r="R79" s="51"/>
      <c r="S79" s="83"/>
    </row>
    <row r="80" spans="1:19" ht="15.75" customHeight="1" x14ac:dyDescent="0.25">
      <c r="A80" s="48"/>
      <c r="B80" s="48"/>
      <c r="C80" s="83"/>
      <c r="D80" s="83"/>
      <c r="E80" s="83"/>
      <c r="F80" s="83"/>
      <c r="G80" s="48"/>
      <c r="H80" s="83"/>
      <c r="I80" s="49"/>
      <c r="J80" s="48"/>
      <c r="K80" s="134"/>
      <c r="L80" s="48"/>
      <c r="M80" s="135"/>
      <c r="N80" s="83"/>
      <c r="O80" s="83"/>
      <c r="P80" s="83"/>
      <c r="Q80" s="48"/>
      <c r="R80" s="51"/>
      <c r="S80" s="83"/>
    </row>
    <row r="81" spans="1:19" ht="15.75" customHeight="1" x14ac:dyDescent="0.25">
      <c r="A81" s="48"/>
      <c r="B81" s="48"/>
      <c r="C81" s="83"/>
      <c r="D81" s="83"/>
      <c r="E81" s="83"/>
      <c r="F81" s="83"/>
      <c r="G81" s="48"/>
      <c r="H81" s="83"/>
      <c r="I81" s="49"/>
      <c r="J81" s="48"/>
      <c r="K81" s="134"/>
      <c r="L81" s="48"/>
      <c r="M81" s="135"/>
      <c r="N81" s="83"/>
      <c r="O81" s="83"/>
      <c r="P81" s="83"/>
      <c r="Q81" s="48"/>
      <c r="R81" s="51"/>
      <c r="S81" s="83"/>
    </row>
    <row r="82" spans="1:19" ht="15.75" customHeight="1" x14ac:dyDescent="0.25">
      <c r="A82" s="48"/>
      <c r="B82" s="48"/>
      <c r="C82" s="83"/>
      <c r="D82" s="83"/>
      <c r="E82" s="83"/>
      <c r="F82" s="83"/>
      <c r="G82" s="48"/>
      <c r="H82" s="83"/>
      <c r="I82" s="49"/>
      <c r="J82" s="48"/>
      <c r="K82" s="134"/>
      <c r="L82" s="48"/>
      <c r="M82" s="135"/>
      <c r="N82" s="83"/>
      <c r="O82" s="83"/>
      <c r="P82" s="83"/>
      <c r="Q82" s="48"/>
      <c r="R82" s="51"/>
      <c r="S82" s="83"/>
    </row>
    <row r="83" spans="1:19" ht="15.75" customHeight="1" x14ac:dyDescent="0.25">
      <c r="A83" s="48"/>
      <c r="B83" s="48"/>
      <c r="C83" s="83"/>
      <c r="D83" s="83"/>
      <c r="E83" s="83"/>
      <c r="F83" s="83"/>
      <c r="G83" s="48"/>
      <c r="H83" s="83"/>
      <c r="I83" s="49"/>
      <c r="J83" s="48"/>
      <c r="K83" s="134"/>
      <c r="L83" s="48"/>
      <c r="M83" s="135"/>
      <c r="N83" s="83"/>
      <c r="O83" s="83"/>
      <c r="P83" s="83"/>
      <c r="Q83" s="48"/>
      <c r="R83" s="51"/>
      <c r="S83" s="83"/>
    </row>
    <row r="84" spans="1:19" ht="15.75" customHeight="1" x14ac:dyDescent="0.25">
      <c r="A84" s="48"/>
      <c r="B84" s="48"/>
      <c r="C84" s="83"/>
      <c r="D84" s="83"/>
      <c r="E84" s="83"/>
      <c r="F84" s="83"/>
      <c r="G84" s="48"/>
      <c r="H84" s="83"/>
      <c r="I84" s="49"/>
      <c r="J84" s="48"/>
      <c r="K84" s="134"/>
      <c r="L84" s="48"/>
      <c r="M84" s="135"/>
      <c r="N84" s="83"/>
      <c r="O84" s="83"/>
      <c r="P84" s="83"/>
      <c r="Q84" s="48"/>
      <c r="R84" s="51"/>
      <c r="S84" s="83"/>
    </row>
    <row r="85" spans="1:19" ht="15.75" customHeight="1" x14ac:dyDescent="0.25">
      <c r="A85" s="48"/>
      <c r="B85" s="48"/>
      <c r="C85" s="83"/>
      <c r="D85" s="83"/>
      <c r="E85" s="83"/>
      <c r="F85" s="83"/>
      <c r="G85" s="48"/>
      <c r="H85" s="83"/>
      <c r="I85" s="49"/>
      <c r="J85" s="48"/>
      <c r="K85" s="134"/>
      <c r="L85" s="48"/>
      <c r="M85" s="135"/>
      <c r="N85" s="83"/>
      <c r="O85" s="83"/>
      <c r="P85" s="83"/>
      <c r="Q85" s="48"/>
      <c r="R85" s="51"/>
      <c r="S85" s="83"/>
    </row>
    <row r="86" spans="1:19" ht="15.75" customHeight="1" x14ac:dyDescent="0.25">
      <c r="A86" s="48"/>
      <c r="B86" s="48"/>
      <c r="C86" s="83"/>
      <c r="D86" s="83"/>
      <c r="E86" s="83"/>
      <c r="F86" s="83"/>
      <c r="G86" s="48"/>
      <c r="H86" s="83"/>
      <c r="I86" s="49"/>
      <c r="J86" s="48"/>
      <c r="K86" s="134"/>
      <c r="L86" s="48"/>
      <c r="M86" s="135"/>
      <c r="N86" s="83"/>
      <c r="O86" s="83"/>
      <c r="P86" s="83"/>
      <c r="Q86" s="48"/>
      <c r="R86" s="51"/>
      <c r="S86" s="83"/>
    </row>
    <row r="87" spans="1:19" ht="15.75" customHeight="1" x14ac:dyDescent="0.25">
      <c r="A87" s="48"/>
      <c r="B87" s="48"/>
      <c r="C87" s="83"/>
      <c r="D87" s="83"/>
      <c r="E87" s="83"/>
      <c r="F87" s="83"/>
      <c r="G87" s="48"/>
      <c r="H87" s="83"/>
      <c r="I87" s="49"/>
      <c r="J87" s="48"/>
      <c r="K87" s="134"/>
      <c r="L87" s="48"/>
      <c r="M87" s="135"/>
      <c r="N87" s="83"/>
      <c r="O87" s="83"/>
      <c r="P87" s="83"/>
      <c r="Q87" s="48"/>
      <c r="R87" s="51"/>
      <c r="S87" s="83"/>
    </row>
    <row r="88" spans="1:19" ht="15.75" customHeight="1" x14ac:dyDescent="0.25">
      <c r="A88" s="48"/>
      <c r="B88" s="48"/>
      <c r="C88" s="83"/>
      <c r="D88" s="83"/>
      <c r="E88" s="83"/>
      <c r="F88" s="83"/>
      <c r="G88" s="48"/>
      <c r="H88" s="83"/>
      <c r="I88" s="49"/>
      <c r="J88" s="48"/>
      <c r="K88" s="134"/>
      <c r="L88" s="48"/>
      <c r="M88" s="135"/>
      <c r="N88" s="83"/>
      <c r="O88" s="83"/>
      <c r="P88" s="83"/>
      <c r="Q88" s="48"/>
      <c r="R88" s="51"/>
      <c r="S88" s="83"/>
    </row>
    <row r="89" spans="1:19" ht="15.75" customHeight="1" x14ac:dyDescent="0.25">
      <c r="A89" s="48"/>
      <c r="B89" s="48"/>
      <c r="C89" s="83"/>
      <c r="D89" s="83"/>
      <c r="E89" s="83"/>
      <c r="F89" s="83"/>
      <c r="G89" s="48"/>
      <c r="H89" s="83"/>
      <c r="I89" s="49"/>
      <c r="J89" s="48"/>
      <c r="K89" s="134"/>
      <c r="L89" s="48"/>
      <c r="M89" s="135"/>
      <c r="N89" s="83"/>
      <c r="O89" s="83"/>
      <c r="P89" s="83"/>
      <c r="Q89" s="48"/>
      <c r="R89" s="51"/>
      <c r="S89" s="83"/>
    </row>
    <row r="90" spans="1:19" ht="15.75" customHeight="1" x14ac:dyDescent="0.25">
      <c r="A90" s="48"/>
      <c r="B90" s="48"/>
      <c r="C90" s="83"/>
      <c r="D90" s="83"/>
      <c r="E90" s="83"/>
      <c r="F90" s="83"/>
      <c r="G90" s="48"/>
      <c r="H90" s="83"/>
      <c r="I90" s="49"/>
      <c r="J90" s="48"/>
      <c r="K90" s="134"/>
      <c r="L90" s="48"/>
      <c r="M90" s="135"/>
      <c r="N90" s="83"/>
      <c r="O90" s="83"/>
      <c r="P90" s="83"/>
      <c r="Q90" s="48"/>
      <c r="R90" s="51"/>
      <c r="S90" s="83"/>
    </row>
    <row r="91" spans="1:19" ht="15.75" customHeight="1" x14ac:dyDescent="0.25">
      <c r="A91" s="48"/>
      <c r="B91" s="48"/>
      <c r="C91" s="83"/>
      <c r="D91" s="83"/>
      <c r="E91" s="83"/>
      <c r="F91" s="83"/>
      <c r="G91" s="48"/>
      <c r="H91" s="83"/>
      <c r="I91" s="49"/>
      <c r="J91" s="48"/>
      <c r="K91" s="134"/>
      <c r="L91" s="48"/>
      <c r="M91" s="135"/>
      <c r="N91" s="83"/>
      <c r="O91" s="83"/>
      <c r="P91" s="83"/>
      <c r="Q91" s="48"/>
      <c r="R91" s="51"/>
      <c r="S91" s="83"/>
    </row>
    <row r="92" spans="1:19" ht="15.75" customHeight="1" x14ac:dyDescent="0.25">
      <c r="A92" s="48"/>
      <c r="B92" s="48"/>
      <c r="C92" s="83"/>
      <c r="D92" s="83"/>
      <c r="E92" s="83"/>
      <c r="F92" s="83"/>
      <c r="G92" s="48"/>
      <c r="H92" s="83"/>
      <c r="I92" s="49"/>
      <c r="J92" s="48"/>
      <c r="K92" s="134"/>
      <c r="L92" s="48"/>
      <c r="M92" s="135"/>
      <c r="N92" s="83"/>
      <c r="O92" s="83"/>
      <c r="P92" s="83"/>
      <c r="Q92" s="48"/>
      <c r="R92" s="51"/>
      <c r="S92" s="83"/>
    </row>
    <row r="93" spans="1:19" ht="15.75" customHeight="1" x14ac:dyDescent="0.25">
      <c r="A93" s="48"/>
      <c r="B93" s="48"/>
      <c r="C93" s="83"/>
      <c r="D93" s="83"/>
      <c r="E93" s="83"/>
      <c r="F93" s="83"/>
      <c r="G93" s="48"/>
      <c r="H93" s="83"/>
      <c r="I93" s="49"/>
      <c r="J93" s="48"/>
      <c r="K93" s="134"/>
      <c r="L93" s="48"/>
      <c r="M93" s="135"/>
      <c r="N93" s="83"/>
      <c r="O93" s="83"/>
      <c r="P93" s="83"/>
      <c r="Q93" s="48"/>
      <c r="R93" s="51"/>
      <c r="S93" s="83"/>
    </row>
    <row r="94" spans="1:19" ht="15.75" customHeight="1" x14ac:dyDescent="0.25">
      <c r="A94" s="48"/>
      <c r="B94" s="48"/>
      <c r="C94" s="83"/>
      <c r="D94" s="83"/>
      <c r="E94" s="83"/>
      <c r="F94" s="83"/>
      <c r="G94" s="48"/>
      <c r="H94" s="83"/>
      <c r="I94" s="49"/>
      <c r="J94" s="48"/>
      <c r="K94" s="134"/>
      <c r="L94" s="48"/>
      <c r="M94" s="135"/>
      <c r="N94" s="83"/>
      <c r="O94" s="83"/>
      <c r="P94" s="83"/>
      <c r="Q94" s="48"/>
      <c r="R94" s="51"/>
      <c r="S94" s="83"/>
    </row>
    <row r="95" spans="1:19" ht="15.75" customHeight="1" x14ac:dyDescent="0.25">
      <c r="A95" s="48"/>
      <c r="B95" s="48"/>
      <c r="C95" s="83"/>
      <c r="D95" s="83"/>
      <c r="E95" s="83"/>
      <c r="F95" s="83"/>
      <c r="G95" s="48"/>
      <c r="H95" s="83"/>
      <c r="I95" s="49"/>
      <c r="J95" s="48"/>
      <c r="K95" s="134"/>
      <c r="L95" s="48"/>
      <c r="M95" s="135"/>
      <c r="N95" s="83"/>
      <c r="O95" s="83"/>
      <c r="P95" s="83"/>
      <c r="Q95" s="48"/>
      <c r="R95" s="51"/>
      <c r="S95" s="83"/>
    </row>
    <row r="96" spans="1:19" ht="15.75" customHeight="1" x14ac:dyDescent="0.25">
      <c r="A96" s="48"/>
      <c r="B96" s="48"/>
      <c r="C96" s="83"/>
      <c r="D96" s="83"/>
      <c r="E96" s="83"/>
      <c r="F96" s="83"/>
      <c r="G96" s="48"/>
      <c r="H96" s="83"/>
      <c r="I96" s="49"/>
      <c r="J96" s="48"/>
      <c r="K96" s="134"/>
      <c r="L96" s="48"/>
      <c r="M96" s="135"/>
      <c r="N96" s="83"/>
      <c r="O96" s="83"/>
      <c r="P96" s="83"/>
      <c r="Q96" s="48"/>
      <c r="R96" s="51"/>
      <c r="S96" s="83"/>
    </row>
    <row r="97" spans="1:19" ht="15.75" customHeight="1" x14ac:dyDescent="0.25">
      <c r="A97" s="48"/>
      <c r="B97" s="48"/>
      <c r="C97" s="83"/>
      <c r="D97" s="83"/>
      <c r="E97" s="83"/>
      <c r="F97" s="83"/>
      <c r="G97" s="48"/>
      <c r="H97" s="83"/>
      <c r="I97" s="49"/>
      <c r="J97" s="48"/>
      <c r="K97" s="134"/>
      <c r="L97" s="48"/>
      <c r="M97" s="135"/>
      <c r="N97" s="83"/>
      <c r="O97" s="83"/>
      <c r="P97" s="83"/>
      <c r="Q97" s="48"/>
      <c r="R97" s="51"/>
      <c r="S97" s="83"/>
    </row>
    <row r="98" spans="1:19" ht="15.75" customHeight="1" x14ac:dyDescent="0.25">
      <c r="A98" s="48"/>
      <c r="B98" s="48"/>
      <c r="C98" s="83"/>
      <c r="D98" s="83"/>
      <c r="E98" s="83"/>
      <c r="F98" s="83"/>
      <c r="G98" s="48"/>
      <c r="H98" s="83"/>
      <c r="I98" s="49"/>
      <c r="J98" s="48"/>
      <c r="K98" s="134"/>
      <c r="L98" s="48"/>
      <c r="M98" s="135"/>
      <c r="N98" s="83"/>
      <c r="O98" s="83"/>
      <c r="P98" s="83"/>
      <c r="Q98" s="48"/>
      <c r="R98" s="51"/>
      <c r="S98" s="83"/>
    </row>
    <row r="99" spans="1:19" ht="15.75" customHeight="1" x14ac:dyDescent="0.25">
      <c r="A99" s="48"/>
      <c r="B99" s="48"/>
      <c r="C99" s="83"/>
      <c r="D99" s="83"/>
      <c r="E99" s="83"/>
      <c r="F99" s="83"/>
      <c r="G99" s="48"/>
      <c r="H99" s="83"/>
      <c r="I99" s="49"/>
      <c r="J99" s="48"/>
      <c r="K99" s="134"/>
      <c r="L99" s="48"/>
      <c r="M99" s="135"/>
      <c r="N99" s="83"/>
      <c r="O99" s="83"/>
      <c r="P99" s="83"/>
      <c r="Q99" s="48"/>
      <c r="R99" s="51"/>
      <c r="S99" s="83"/>
    </row>
    <row r="100" spans="1:19" ht="15.75" customHeight="1" x14ac:dyDescent="0.25">
      <c r="A100" s="48"/>
      <c r="B100" s="48"/>
      <c r="C100" s="83"/>
      <c r="D100" s="83"/>
      <c r="E100" s="83"/>
      <c r="F100" s="83"/>
      <c r="G100" s="48"/>
      <c r="H100" s="83"/>
      <c r="I100" s="49"/>
      <c r="J100" s="48"/>
      <c r="K100" s="134"/>
      <c r="L100" s="48"/>
      <c r="M100" s="135"/>
      <c r="N100" s="83"/>
      <c r="O100" s="83"/>
      <c r="P100" s="83"/>
      <c r="Q100" s="48"/>
      <c r="R100" s="51"/>
      <c r="S100" s="83"/>
    </row>
  </sheetData>
  <mergeCells count="2">
    <mergeCell ref="A1:S4"/>
    <mergeCell ref="A5:S6"/>
  </mergeCells>
  <pageMargins left="0.7" right="0.7" top="0.75" bottom="0.75" header="0" footer="0"/>
  <pageSetup orientation="landscape"/>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K100"/>
  <sheetViews>
    <sheetView workbookViewId="0"/>
  </sheetViews>
  <sheetFormatPr baseColWidth="10" defaultColWidth="14.42578125" defaultRowHeight="15" customHeight="1" x14ac:dyDescent="0.25"/>
  <cols>
    <col min="1" max="1" width="9.5703125" customWidth="1"/>
    <col min="2" max="2" width="39.28515625" customWidth="1"/>
    <col min="3" max="3" width="10.7109375" customWidth="1"/>
    <col min="4" max="4" width="43.7109375" customWidth="1"/>
    <col min="5" max="5" width="7.28515625" customWidth="1"/>
    <col min="6" max="6" width="15.85546875" customWidth="1"/>
    <col min="7" max="7" width="38.28515625" customWidth="1"/>
    <col min="8" max="8" width="31.7109375" customWidth="1"/>
    <col min="9" max="9" width="30.42578125" customWidth="1"/>
    <col min="10" max="10" width="35.28515625" customWidth="1"/>
    <col min="11" max="11" width="37.42578125" customWidth="1"/>
  </cols>
  <sheetData>
    <row r="1" spans="1:11" x14ac:dyDescent="0.25">
      <c r="B1" s="140" t="s">
        <v>3</v>
      </c>
      <c r="D1" s="141" t="s">
        <v>4</v>
      </c>
    </row>
    <row r="2" spans="1:11" x14ac:dyDescent="0.25">
      <c r="A2" s="139">
        <v>1</v>
      </c>
      <c r="B2" s="63" t="s">
        <v>130</v>
      </c>
      <c r="D2" s="44" t="s">
        <v>506</v>
      </c>
      <c r="E2" s="142"/>
      <c r="G2" s="140" t="s">
        <v>23</v>
      </c>
      <c r="H2" s="141" t="s">
        <v>34</v>
      </c>
      <c r="I2" s="141" t="s">
        <v>54</v>
      </c>
      <c r="J2" s="141" t="s">
        <v>82</v>
      </c>
      <c r="K2" s="141" t="s">
        <v>40</v>
      </c>
    </row>
    <row r="3" spans="1:11" x14ac:dyDescent="0.25">
      <c r="A3" s="139">
        <v>2</v>
      </c>
      <c r="B3" s="27" t="s">
        <v>507</v>
      </c>
      <c r="D3" s="44" t="s">
        <v>34</v>
      </c>
      <c r="E3" s="142"/>
      <c r="F3" s="309" t="s">
        <v>5</v>
      </c>
      <c r="G3" s="143" t="s">
        <v>24</v>
      </c>
      <c r="H3" s="143" t="s">
        <v>35</v>
      </c>
      <c r="I3" s="44" t="s">
        <v>102</v>
      </c>
      <c r="J3" s="44" t="s">
        <v>83</v>
      </c>
      <c r="K3" s="143" t="s">
        <v>41</v>
      </c>
    </row>
    <row r="4" spans="1:11" x14ac:dyDescent="0.25">
      <c r="A4" s="139">
        <v>3</v>
      </c>
      <c r="B4" s="63" t="s">
        <v>327</v>
      </c>
      <c r="D4" s="44" t="s">
        <v>54</v>
      </c>
      <c r="E4" s="142"/>
      <c r="F4" s="244"/>
      <c r="G4" s="143"/>
      <c r="H4" s="143"/>
      <c r="I4" s="44" t="s">
        <v>55</v>
      </c>
      <c r="J4" s="143"/>
      <c r="K4" s="143"/>
    </row>
    <row r="5" spans="1:11" x14ac:dyDescent="0.25">
      <c r="A5" s="139">
        <v>4</v>
      </c>
      <c r="B5" s="63" t="s">
        <v>484</v>
      </c>
      <c r="D5" s="44" t="s">
        <v>508</v>
      </c>
      <c r="E5" s="142"/>
      <c r="F5" s="244"/>
      <c r="G5" s="143"/>
      <c r="H5" s="143"/>
      <c r="I5" s="44" t="s">
        <v>502</v>
      </c>
      <c r="J5" s="143"/>
      <c r="K5" s="143"/>
    </row>
    <row r="6" spans="1:11" x14ac:dyDescent="0.25">
      <c r="A6" s="139">
        <v>5</v>
      </c>
      <c r="B6" s="63" t="s">
        <v>241</v>
      </c>
      <c r="D6" s="44" t="s">
        <v>40</v>
      </c>
      <c r="E6" s="142"/>
      <c r="F6" s="244"/>
      <c r="G6" s="143"/>
      <c r="H6" s="143"/>
      <c r="I6" s="44" t="s">
        <v>131</v>
      </c>
      <c r="J6" s="143"/>
      <c r="K6" s="143"/>
    </row>
    <row r="7" spans="1:11" x14ac:dyDescent="0.25">
      <c r="A7" s="139">
        <v>6</v>
      </c>
      <c r="B7" s="63" t="s">
        <v>53</v>
      </c>
      <c r="F7" s="244"/>
      <c r="G7" s="143"/>
      <c r="H7" s="143"/>
      <c r="I7" s="44" t="s">
        <v>236</v>
      </c>
      <c r="J7" s="143"/>
      <c r="K7" s="143"/>
    </row>
    <row r="8" spans="1:11" ht="30" x14ac:dyDescent="0.25">
      <c r="A8" s="139">
        <v>7</v>
      </c>
      <c r="B8" s="63" t="s">
        <v>22</v>
      </c>
      <c r="F8" s="244"/>
      <c r="G8" s="143"/>
      <c r="H8" s="143"/>
      <c r="I8" s="44" t="s">
        <v>281</v>
      </c>
      <c r="J8" s="143"/>
      <c r="K8" s="143"/>
    </row>
    <row r="9" spans="1:11" ht="30" x14ac:dyDescent="0.25">
      <c r="A9" s="139">
        <v>8</v>
      </c>
      <c r="B9" s="63" t="s">
        <v>371</v>
      </c>
      <c r="F9" s="245"/>
      <c r="G9" s="143"/>
      <c r="H9" s="143"/>
      <c r="I9" s="44" t="s">
        <v>102</v>
      </c>
      <c r="J9" s="143"/>
      <c r="K9" s="143"/>
    </row>
    <row r="10" spans="1:11" x14ac:dyDescent="0.25">
      <c r="A10" s="139">
        <v>9</v>
      </c>
      <c r="B10" s="63" t="s">
        <v>260</v>
      </c>
      <c r="J10" s="143"/>
      <c r="K10" s="143"/>
    </row>
    <row r="11" spans="1:11" x14ac:dyDescent="0.25">
      <c r="A11" s="139">
        <v>10</v>
      </c>
      <c r="B11" s="63" t="s">
        <v>432</v>
      </c>
      <c r="J11" s="143"/>
      <c r="K11" s="143"/>
    </row>
    <row r="12" spans="1:11" ht="45" customHeight="1" x14ac:dyDescent="0.25">
      <c r="A12" s="139">
        <v>11</v>
      </c>
      <c r="B12" s="63" t="s">
        <v>509</v>
      </c>
      <c r="D12" s="144" t="s">
        <v>510</v>
      </c>
      <c r="F12" s="307" t="s">
        <v>511</v>
      </c>
      <c r="G12" s="143" t="s">
        <v>77</v>
      </c>
      <c r="H12" s="8" t="s">
        <v>36</v>
      </c>
      <c r="I12" s="44" t="s">
        <v>109</v>
      </c>
      <c r="J12" s="44" t="s">
        <v>250</v>
      </c>
      <c r="K12" s="44" t="s">
        <v>69</v>
      </c>
    </row>
    <row r="13" spans="1:11" ht="28.5" customHeight="1" x14ac:dyDescent="0.25">
      <c r="A13" s="139">
        <v>12</v>
      </c>
      <c r="B13" s="63" t="s">
        <v>512</v>
      </c>
      <c r="D13" s="63" t="s">
        <v>486</v>
      </c>
      <c r="F13" s="308"/>
      <c r="G13" s="27" t="s">
        <v>48</v>
      </c>
      <c r="H13" s="8"/>
      <c r="I13" s="145" t="s">
        <v>103</v>
      </c>
      <c r="J13" s="44" t="s">
        <v>230</v>
      </c>
      <c r="K13" s="44" t="s">
        <v>42</v>
      </c>
    </row>
    <row r="14" spans="1:11" ht="30" x14ac:dyDescent="0.25">
      <c r="A14" s="139">
        <v>13</v>
      </c>
      <c r="B14" s="63" t="s">
        <v>513</v>
      </c>
      <c r="D14" s="63" t="s">
        <v>57</v>
      </c>
      <c r="F14" s="308"/>
      <c r="G14" s="143" t="s">
        <v>426</v>
      </c>
      <c r="H14" s="8"/>
      <c r="I14" s="44" t="s">
        <v>55</v>
      </c>
      <c r="J14" s="44" t="s">
        <v>84</v>
      </c>
      <c r="K14" s="44" t="s">
        <v>505</v>
      </c>
    </row>
    <row r="15" spans="1:11" ht="45" x14ac:dyDescent="0.25">
      <c r="A15" s="139">
        <v>14</v>
      </c>
      <c r="B15" s="63" t="s">
        <v>68</v>
      </c>
      <c r="D15" s="63" t="s">
        <v>49</v>
      </c>
      <c r="F15" s="308"/>
      <c r="G15" s="143" t="s">
        <v>25</v>
      </c>
      <c r="H15" s="8"/>
      <c r="I15" s="44" t="s">
        <v>502</v>
      </c>
      <c r="J15" s="44" t="s">
        <v>504</v>
      </c>
      <c r="K15" s="44"/>
    </row>
    <row r="16" spans="1:11" x14ac:dyDescent="0.25">
      <c r="A16" s="139">
        <v>15</v>
      </c>
      <c r="B16" s="63" t="s">
        <v>74</v>
      </c>
      <c r="F16" s="308"/>
      <c r="G16" s="113"/>
      <c r="H16" s="113"/>
      <c r="I16" s="44" t="s">
        <v>131</v>
      </c>
      <c r="J16" s="146"/>
      <c r="K16" s="138"/>
    </row>
    <row r="17" spans="1:11" x14ac:dyDescent="0.25">
      <c r="A17" s="139">
        <v>16</v>
      </c>
      <c r="B17" s="63" t="s">
        <v>47</v>
      </c>
      <c r="F17" s="308"/>
      <c r="G17" s="113"/>
      <c r="H17" s="113"/>
      <c r="I17" s="44" t="s">
        <v>237</v>
      </c>
      <c r="J17" s="113"/>
      <c r="K17" s="113"/>
    </row>
    <row r="18" spans="1:11" x14ac:dyDescent="0.25">
      <c r="A18" s="139">
        <v>17</v>
      </c>
      <c r="B18" s="63" t="s">
        <v>249</v>
      </c>
      <c r="F18" s="308"/>
      <c r="G18" s="113"/>
      <c r="H18" s="113"/>
      <c r="I18" s="44" t="s">
        <v>305</v>
      </c>
      <c r="J18" s="27"/>
      <c r="K18" s="138"/>
    </row>
    <row r="19" spans="1:11" x14ac:dyDescent="0.25">
      <c r="A19" s="139">
        <v>18</v>
      </c>
      <c r="B19" s="63" t="s">
        <v>458</v>
      </c>
      <c r="F19" s="308"/>
      <c r="G19" s="113"/>
      <c r="H19" s="113"/>
      <c r="I19" s="44" t="s">
        <v>503</v>
      </c>
      <c r="J19" s="27"/>
      <c r="K19" s="138"/>
    </row>
    <row r="21" spans="1:11" ht="15.75" customHeight="1" x14ac:dyDescent="0.25">
      <c r="D21" s="147" t="s">
        <v>514</v>
      </c>
    </row>
    <row r="22" spans="1:11" ht="15.75" customHeight="1" x14ac:dyDescent="0.25">
      <c r="D22" s="52" t="s">
        <v>128</v>
      </c>
      <c r="G22" s="148" t="s">
        <v>515</v>
      </c>
      <c r="H22" s="141" t="s">
        <v>258</v>
      </c>
      <c r="I22" s="141" t="s">
        <v>247</v>
      </c>
      <c r="J22" s="141" t="s">
        <v>516</v>
      </c>
      <c r="K22" s="141" t="s">
        <v>386</v>
      </c>
    </row>
    <row r="23" spans="1:11" ht="15.75" customHeight="1" x14ac:dyDescent="0.25">
      <c r="D23" s="52" t="s">
        <v>258</v>
      </c>
      <c r="G23" s="63" t="s">
        <v>129</v>
      </c>
      <c r="H23" s="63" t="s">
        <v>259</v>
      </c>
      <c r="I23" s="63" t="s">
        <v>326</v>
      </c>
      <c r="J23" s="63" t="s">
        <v>21</v>
      </c>
      <c r="K23" s="44" t="s">
        <v>517</v>
      </c>
    </row>
    <row r="24" spans="1:11" ht="60" customHeight="1" x14ac:dyDescent="0.25">
      <c r="D24" s="52" t="s">
        <v>247</v>
      </c>
      <c r="G24" s="63" t="s">
        <v>518</v>
      </c>
      <c r="H24" s="63" t="s">
        <v>275</v>
      </c>
      <c r="I24" s="63" t="s">
        <v>496</v>
      </c>
      <c r="J24" s="63" t="s">
        <v>376</v>
      </c>
      <c r="K24" s="44" t="s">
        <v>387</v>
      </c>
    </row>
    <row r="25" spans="1:11" ht="30" customHeight="1" x14ac:dyDescent="0.25">
      <c r="D25" s="52" t="s">
        <v>20</v>
      </c>
      <c r="G25" s="63" t="s">
        <v>519</v>
      </c>
      <c r="H25" s="63" t="s">
        <v>520</v>
      </c>
      <c r="I25" s="63" t="s">
        <v>248</v>
      </c>
      <c r="J25" s="63" t="s">
        <v>280</v>
      </c>
      <c r="K25" s="44" t="s">
        <v>399</v>
      </c>
    </row>
    <row r="26" spans="1:11" ht="15.75" customHeight="1" x14ac:dyDescent="0.25">
      <c r="D26" s="52" t="s">
        <v>386</v>
      </c>
      <c r="G26" s="63" t="s">
        <v>521</v>
      </c>
      <c r="H26" s="63" t="s">
        <v>451</v>
      </c>
      <c r="I26" s="63" t="s">
        <v>441</v>
      </c>
      <c r="J26" s="63" t="s">
        <v>522</v>
      </c>
      <c r="K26" s="44" t="s">
        <v>523</v>
      </c>
    </row>
    <row r="27" spans="1:11" ht="45" customHeight="1" x14ac:dyDescent="0.25">
      <c r="G27" s="63" t="s">
        <v>290</v>
      </c>
      <c r="H27" s="63" t="s">
        <v>524</v>
      </c>
      <c r="I27" s="63" t="s">
        <v>525</v>
      </c>
      <c r="J27" s="113"/>
      <c r="K27" s="44" t="s">
        <v>526</v>
      </c>
    </row>
    <row r="28" spans="1:11" ht="15.75" customHeight="1" x14ac:dyDescent="0.25">
      <c r="G28" s="63" t="s">
        <v>229</v>
      </c>
      <c r="H28" s="63" t="s">
        <v>319</v>
      </c>
      <c r="I28" s="63" t="s">
        <v>527</v>
      </c>
      <c r="J28" s="113"/>
      <c r="K28" s="44" t="s">
        <v>528</v>
      </c>
    </row>
    <row r="29" spans="1:11" ht="15.75" customHeight="1" x14ac:dyDescent="0.25">
      <c r="G29" s="63" t="s">
        <v>338</v>
      </c>
      <c r="H29" s="63" t="s">
        <v>529</v>
      </c>
      <c r="I29" s="113"/>
      <c r="J29" s="113"/>
      <c r="K29" s="44" t="s">
        <v>530</v>
      </c>
    </row>
    <row r="30" spans="1:11" ht="15.75" customHeight="1" x14ac:dyDescent="0.25">
      <c r="G30" s="63" t="s">
        <v>531</v>
      </c>
      <c r="H30" s="113"/>
      <c r="I30" s="113"/>
      <c r="J30" s="113"/>
      <c r="K30" s="113"/>
    </row>
    <row r="31" spans="1:11" ht="15.75" customHeight="1" x14ac:dyDescent="0.25"/>
    <row r="32" spans="1: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
    <mergeCell ref="F12:F19"/>
    <mergeCell ref="F3:F9"/>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55A11"/>
  </sheetPr>
  <dimension ref="A1:S100"/>
  <sheetViews>
    <sheetView topLeftCell="A8" workbookViewId="0">
      <selection activeCell="D13" sqref="D13:F17"/>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7.8554687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4.140625" customWidth="1"/>
    <col min="18" max="18" width="37.71093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5" t="s">
        <v>13</v>
      </c>
      <c r="N7" s="2" t="s">
        <v>14</v>
      </c>
      <c r="O7" s="2" t="s">
        <v>15</v>
      </c>
      <c r="P7" s="2" t="s">
        <v>16</v>
      </c>
      <c r="Q7" s="6" t="s">
        <v>17</v>
      </c>
      <c r="R7" s="54" t="s">
        <v>18</v>
      </c>
      <c r="S7" s="6" t="s">
        <v>19</v>
      </c>
    </row>
    <row r="8" spans="1:19" ht="75" x14ac:dyDescent="0.25">
      <c r="A8" s="8" t="s">
        <v>128</v>
      </c>
      <c r="B8" s="8" t="s">
        <v>229</v>
      </c>
      <c r="C8" s="8" t="s">
        <v>22</v>
      </c>
      <c r="D8" s="27" t="s">
        <v>82</v>
      </c>
      <c r="E8" s="27" t="s">
        <v>83</v>
      </c>
      <c r="F8" s="27" t="s">
        <v>230</v>
      </c>
      <c r="G8" s="8">
        <v>45</v>
      </c>
      <c r="H8" s="8" t="s">
        <v>27</v>
      </c>
      <c r="I8" s="8" t="s">
        <v>231</v>
      </c>
      <c r="J8" s="30" t="s">
        <v>29</v>
      </c>
      <c r="K8" s="60">
        <v>18</v>
      </c>
      <c r="L8" s="52" t="s">
        <v>232</v>
      </c>
      <c r="M8" s="61">
        <v>239056757</v>
      </c>
      <c r="N8" s="8" t="s">
        <v>135</v>
      </c>
      <c r="O8" s="30" t="s">
        <v>29</v>
      </c>
      <c r="P8" s="30"/>
      <c r="Q8" s="8" t="s">
        <v>233</v>
      </c>
      <c r="R8" s="9" t="s">
        <v>234</v>
      </c>
      <c r="S8" s="62" t="s">
        <v>235</v>
      </c>
    </row>
    <row r="9" spans="1:19" ht="45" x14ac:dyDescent="0.25">
      <c r="A9" s="8" t="s">
        <v>128</v>
      </c>
      <c r="B9" s="8" t="s">
        <v>229</v>
      </c>
      <c r="C9" s="8" t="s">
        <v>22</v>
      </c>
      <c r="D9" s="8" t="s">
        <v>54</v>
      </c>
      <c r="E9" s="27" t="s">
        <v>236</v>
      </c>
      <c r="F9" s="27" t="s">
        <v>237</v>
      </c>
      <c r="G9" s="8">
        <v>15</v>
      </c>
      <c r="H9" s="8" t="s">
        <v>132</v>
      </c>
      <c r="I9" s="8" t="s">
        <v>231</v>
      </c>
      <c r="J9" s="30" t="s">
        <v>29</v>
      </c>
      <c r="K9" s="60">
        <v>6</v>
      </c>
      <c r="L9" s="52" t="s">
        <v>232</v>
      </c>
      <c r="M9" s="61">
        <v>192000000</v>
      </c>
      <c r="N9" s="8" t="s">
        <v>135</v>
      </c>
      <c r="O9" s="30" t="s">
        <v>29</v>
      </c>
      <c r="P9" s="63"/>
      <c r="Q9" s="64" t="s">
        <v>238</v>
      </c>
      <c r="R9" s="64" t="s">
        <v>239</v>
      </c>
      <c r="S9" s="9" t="s">
        <v>240</v>
      </c>
    </row>
    <row r="10" spans="1:19" ht="30" x14ac:dyDescent="0.25">
      <c r="A10" s="8" t="s">
        <v>128</v>
      </c>
      <c r="B10" s="8" t="s">
        <v>229</v>
      </c>
      <c r="C10" s="8" t="s">
        <v>241</v>
      </c>
      <c r="D10" s="8" t="s">
        <v>82</v>
      </c>
      <c r="E10" s="27" t="s">
        <v>83</v>
      </c>
      <c r="F10" s="27" t="s">
        <v>230</v>
      </c>
      <c r="G10" s="8">
        <v>3</v>
      </c>
      <c r="H10" s="8" t="s">
        <v>132</v>
      </c>
      <c r="I10" s="8" t="s">
        <v>231</v>
      </c>
      <c r="J10" s="30" t="s">
        <v>29</v>
      </c>
      <c r="K10" s="30">
        <v>1</v>
      </c>
      <c r="L10" s="52" t="s">
        <v>232</v>
      </c>
      <c r="M10" s="61">
        <v>53333333</v>
      </c>
      <c r="N10" s="8" t="s">
        <v>135</v>
      </c>
      <c r="O10" s="30" t="s">
        <v>29</v>
      </c>
      <c r="P10" s="63"/>
      <c r="Q10" s="63" t="s">
        <v>242</v>
      </c>
      <c r="R10" s="63" t="s">
        <v>243</v>
      </c>
      <c r="S10" s="62" t="s">
        <v>235</v>
      </c>
    </row>
    <row r="11" spans="1:19" ht="75" x14ac:dyDescent="0.25">
      <c r="A11" s="8" t="s">
        <v>128</v>
      </c>
      <c r="B11" s="8" t="s">
        <v>229</v>
      </c>
      <c r="C11" s="8" t="s">
        <v>22</v>
      </c>
      <c r="D11" s="8" t="s">
        <v>82</v>
      </c>
      <c r="E11" s="27" t="s">
        <v>83</v>
      </c>
      <c r="F11" s="27" t="s">
        <v>230</v>
      </c>
      <c r="G11" s="8">
        <v>7</v>
      </c>
      <c r="H11" s="8" t="s">
        <v>132</v>
      </c>
      <c r="I11" s="8" t="s">
        <v>231</v>
      </c>
      <c r="J11" s="30" t="s">
        <v>29</v>
      </c>
      <c r="K11" s="30">
        <v>4</v>
      </c>
      <c r="L11" s="52" t="s">
        <v>232</v>
      </c>
      <c r="M11" s="61">
        <v>164856775</v>
      </c>
      <c r="N11" s="8" t="s">
        <v>135</v>
      </c>
      <c r="O11" s="30" t="s">
        <v>29</v>
      </c>
      <c r="P11" s="63"/>
      <c r="Q11" s="63" t="s">
        <v>244</v>
      </c>
      <c r="R11" s="27" t="s">
        <v>245</v>
      </c>
      <c r="S11" s="62" t="s">
        <v>235</v>
      </c>
    </row>
    <row r="12" spans="1:19" x14ac:dyDescent="0.25">
      <c r="A12" s="48"/>
      <c r="B12" s="48"/>
      <c r="G12" s="1"/>
      <c r="K12" s="48"/>
      <c r="M12" s="50"/>
    </row>
    <row r="13" spans="1:19" x14ac:dyDescent="0.25">
      <c r="A13" s="48"/>
      <c r="B13" s="48"/>
      <c r="G13" s="1"/>
      <c r="K13" s="48"/>
      <c r="M13" s="50"/>
    </row>
    <row r="14" spans="1:19" x14ac:dyDescent="0.25">
      <c r="A14" s="48"/>
      <c r="B14" s="48"/>
      <c r="G14" s="1"/>
      <c r="K14" s="48"/>
      <c r="M14" s="50"/>
    </row>
    <row r="15" spans="1:19" x14ac:dyDescent="0.25">
      <c r="A15" s="48"/>
      <c r="B15" s="48"/>
      <c r="G15" s="1"/>
      <c r="K15" s="48"/>
      <c r="M15" s="50"/>
    </row>
    <row r="16" spans="1:19" x14ac:dyDescent="0.25">
      <c r="A16" s="48"/>
      <c r="B16" s="48"/>
      <c r="G16" s="1"/>
      <c r="K16" s="48"/>
      <c r="M16" s="50"/>
    </row>
    <row r="17" spans="1:13" x14ac:dyDescent="0.25">
      <c r="A17" s="48"/>
      <c r="B17" s="48"/>
      <c r="G17" s="1"/>
      <c r="K17" s="48"/>
      <c r="M17" s="50"/>
    </row>
    <row r="18" spans="1:13" x14ac:dyDescent="0.25">
      <c r="A18" s="48"/>
      <c r="B18" s="48"/>
      <c r="G18" s="1"/>
      <c r="K18" s="48"/>
      <c r="M18" s="50"/>
    </row>
    <row r="19" spans="1:13" x14ac:dyDescent="0.25">
      <c r="A19" s="48"/>
      <c r="B19" s="48"/>
      <c r="G19" s="1"/>
      <c r="K19" s="48"/>
      <c r="M19" s="50"/>
    </row>
    <row r="20" spans="1:13" x14ac:dyDescent="0.25">
      <c r="A20" s="48"/>
      <c r="B20" s="48"/>
      <c r="G20" s="1"/>
      <c r="K20" s="48"/>
      <c r="M20" s="50"/>
    </row>
    <row r="21" spans="1:13" ht="15.75" customHeight="1" x14ac:dyDescent="0.25">
      <c r="A21" s="48"/>
      <c r="B21" s="48"/>
      <c r="G21" s="1"/>
      <c r="K21" s="48"/>
      <c r="M21" s="50"/>
    </row>
    <row r="22" spans="1:13" ht="15.75" customHeight="1" x14ac:dyDescent="0.25">
      <c r="A22" s="48"/>
      <c r="B22" s="48"/>
      <c r="G22" s="1"/>
      <c r="K22" s="48"/>
      <c r="M22" s="50"/>
    </row>
    <row r="23" spans="1:13" ht="15.75" customHeight="1" x14ac:dyDescent="0.25">
      <c r="A23" s="48"/>
      <c r="B23" s="48"/>
      <c r="G23" s="1"/>
      <c r="K23" s="48"/>
      <c r="M23" s="50"/>
    </row>
    <row r="24" spans="1:13" ht="15.75" customHeight="1" x14ac:dyDescent="0.25">
      <c r="A24" s="48"/>
      <c r="B24" s="48"/>
      <c r="G24" s="1"/>
      <c r="K24" s="48"/>
      <c r="M24" s="50"/>
    </row>
    <row r="25" spans="1:13" ht="15.75" customHeight="1" x14ac:dyDescent="0.25">
      <c r="A25" s="48"/>
      <c r="B25" s="48"/>
      <c r="G25" s="1"/>
      <c r="K25" s="48"/>
      <c r="M25" s="50"/>
    </row>
    <row r="26" spans="1:13" ht="15.75" customHeight="1" x14ac:dyDescent="0.25">
      <c r="A26" s="48"/>
      <c r="B26" s="48"/>
      <c r="G26" s="1"/>
      <c r="K26" s="48"/>
      <c r="M26" s="50"/>
    </row>
    <row r="27" spans="1:13" ht="15.75" customHeight="1" x14ac:dyDescent="0.25">
      <c r="A27" s="48"/>
      <c r="B27" s="48"/>
      <c r="G27" s="1"/>
      <c r="K27" s="48"/>
      <c r="M27" s="50"/>
    </row>
    <row r="28" spans="1:13" ht="15.75" customHeight="1" x14ac:dyDescent="0.25">
      <c r="A28" s="48"/>
      <c r="B28" s="48"/>
      <c r="G28" s="1"/>
      <c r="K28" s="48"/>
      <c r="M28" s="50"/>
    </row>
    <row r="29" spans="1:13" ht="15.75" customHeight="1" x14ac:dyDescent="0.25">
      <c r="A29" s="48"/>
      <c r="B29" s="48"/>
      <c r="G29" s="1"/>
      <c r="K29" s="48"/>
      <c r="M29" s="50"/>
    </row>
    <row r="30" spans="1:13" ht="15.75" customHeight="1" x14ac:dyDescent="0.25">
      <c r="A30" s="48"/>
      <c r="B30" s="48"/>
      <c r="G30" s="1"/>
      <c r="K30" s="48"/>
      <c r="M30" s="50"/>
    </row>
    <row r="31" spans="1:13" ht="15.75" customHeight="1" x14ac:dyDescent="0.25">
      <c r="A31" s="48"/>
      <c r="B31" s="48"/>
      <c r="G31" s="1"/>
      <c r="K31" s="48"/>
      <c r="M31" s="50"/>
    </row>
    <row r="32" spans="1:13" ht="15.75" customHeight="1" x14ac:dyDescent="0.25">
      <c r="A32" s="48"/>
      <c r="B32" s="48"/>
      <c r="G32" s="1"/>
      <c r="K32" s="48"/>
      <c r="M32" s="50"/>
    </row>
    <row r="33" spans="1:13" ht="15.75" customHeight="1" x14ac:dyDescent="0.25">
      <c r="A33" s="48"/>
      <c r="B33" s="48"/>
      <c r="G33" s="1"/>
      <c r="K33" s="48"/>
      <c r="M33" s="50"/>
    </row>
    <row r="34" spans="1:13" ht="15.75" customHeight="1" x14ac:dyDescent="0.25">
      <c r="A34" s="48"/>
      <c r="B34" s="48"/>
      <c r="G34" s="1"/>
      <c r="K34" s="48"/>
      <c r="M34" s="50"/>
    </row>
    <row r="35" spans="1:13" ht="15.75" customHeight="1" x14ac:dyDescent="0.25">
      <c r="A35" s="48"/>
      <c r="B35" s="48"/>
      <c r="G35" s="1"/>
      <c r="K35" s="48"/>
      <c r="M35" s="50"/>
    </row>
    <row r="36" spans="1:13" ht="15.75" customHeight="1" x14ac:dyDescent="0.25">
      <c r="A36" s="48"/>
      <c r="B36" s="48"/>
      <c r="G36" s="1"/>
      <c r="K36" s="48"/>
      <c r="M36" s="50"/>
    </row>
    <row r="37" spans="1:13" ht="15.75" customHeight="1" x14ac:dyDescent="0.25">
      <c r="A37" s="48"/>
      <c r="B37" s="48"/>
      <c r="G37" s="1"/>
      <c r="K37" s="48"/>
      <c r="M37" s="50"/>
    </row>
    <row r="38" spans="1:13" ht="15.75" customHeight="1" x14ac:dyDescent="0.25">
      <c r="A38" s="48"/>
      <c r="B38" s="48"/>
      <c r="G38" s="1"/>
      <c r="K38" s="48"/>
      <c r="M38" s="50"/>
    </row>
    <row r="39" spans="1:13" ht="15.75" customHeight="1" x14ac:dyDescent="0.25">
      <c r="A39" s="48"/>
      <c r="B39" s="48"/>
      <c r="G39" s="1"/>
      <c r="K39" s="48"/>
      <c r="M39" s="50"/>
    </row>
    <row r="40" spans="1:13" ht="15.75" customHeight="1" x14ac:dyDescent="0.25">
      <c r="A40" s="48"/>
      <c r="B40" s="48"/>
      <c r="G40" s="1"/>
      <c r="K40" s="48"/>
      <c r="M40" s="50"/>
    </row>
    <row r="41" spans="1:13" ht="15.75" customHeight="1" x14ac:dyDescent="0.25">
      <c r="A41" s="48"/>
      <c r="B41" s="48"/>
      <c r="G41" s="1"/>
      <c r="K41" s="48"/>
      <c r="M41" s="50"/>
    </row>
    <row r="42" spans="1:13" ht="15.75" customHeight="1" x14ac:dyDescent="0.25">
      <c r="A42" s="48"/>
      <c r="B42" s="48"/>
      <c r="G42" s="1"/>
      <c r="K42" s="48"/>
      <c r="M42" s="50"/>
    </row>
    <row r="43" spans="1:13" ht="15.75" customHeight="1" x14ac:dyDescent="0.25">
      <c r="A43" s="48"/>
      <c r="B43" s="48"/>
      <c r="G43" s="1"/>
      <c r="K43" s="48"/>
      <c r="M43" s="50"/>
    </row>
    <row r="44" spans="1:13" ht="15.75" customHeight="1" x14ac:dyDescent="0.25">
      <c r="A44" s="48"/>
      <c r="B44" s="48"/>
      <c r="G44" s="1"/>
      <c r="K44" s="48"/>
      <c r="M44" s="50"/>
    </row>
    <row r="45" spans="1:13" ht="15.75" customHeight="1" x14ac:dyDescent="0.25">
      <c r="A45" s="48"/>
      <c r="B45" s="48"/>
      <c r="G45" s="1"/>
      <c r="K45" s="48"/>
      <c r="M45" s="50"/>
    </row>
    <row r="46" spans="1:13" ht="15.75" customHeight="1" x14ac:dyDescent="0.25">
      <c r="A46" s="48"/>
      <c r="B46" s="48"/>
      <c r="G46" s="1"/>
      <c r="K46" s="48"/>
      <c r="M46" s="50"/>
    </row>
    <row r="47" spans="1:13" ht="15.75" customHeight="1" x14ac:dyDescent="0.25">
      <c r="A47" s="48"/>
      <c r="B47" s="48"/>
      <c r="G47" s="1"/>
      <c r="K47" s="48"/>
      <c r="M47" s="50"/>
    </row>
    <row r="48" spans="1:13" ht="15.75" customHeight="1" x14ac:dyDescent="0.25">
      <c r="A48" s="48"/>
      <c r="B48" s="48"/>
      <c r="G48" s="1"/>
      <c r="K48" s="48"/>
      <c r="M48" s="50"/>
    </row>
    <row r="49" spans="1:13" ht="15.75" customHeight="1" x14ac:dyDescent="0.25">
      <c r="A49" s="48"/>
      <c r="B49" s="48"/>
      <c r="G49" s="1"/>
      <c r="K49" s="48"/>
      <c r="M49" s="50"/>
    </row>
    <row r="50" spans="1:13" ht="15.75" customHeight="1" x14ac:dyDescent="0.25">
      <c r="A50" s="48"/>
      <c r="B50" s="48"/>
      <c r="G50" s="1"/>
      <c r="K50" s="48"/>
      <c r="M50" s="50"/>
    </row>
    <row r="51" spans="1:13" ht="15.75" customHeight="1" x14ac:dyDescent="0.25">
      <c r="A51" s="48"/>
      <c r="B51" s="48"/>
      <c r="G51" s="1"/>
      <c r="K51" s="48"/>
      <c r="M51" s="50"/>
    </row>
    <row r="52" spans="1:13" ht="15.75" customHeight="1" x14ac:dyDescent="0.25">
      <c r="A52" s="48"/>
      <c r="B52" s="48"/>
      <c r="G52" s="1"/>
      <c r="K52" s="48"/>
      <c r="M52" s="50"/>
    </row>
    <row r="53" spans="1:13" ht="15.75" customHeight="1" x14ac:dyDescent="0.25">
      <c r="A53" s="48"/>
      <c r="B53" s="48"/>
      <c r="G53" s="1"/>
      <c r="K53" s="48"/>
      <c r="M53" s="50"/>
    </row>
    <row r="54" spans="1:13" ht="15.75" customHeight="1" x14ac:dyDescent="0.25">
      <c r="A54" s="48"/>
      <c r="B54" s="48"/>
      <c r="G54" s="1"/>
      <c r="K54" s="48"/>
      <c r="M54" s="50"/>
    </row>
    <row r="55" spans="1:13" ht="15.75" customHeight="1" x14ac:dyDescent="0.25">
      <c r="A55" s="48"/>
      <c r="B55" s="48"/>
      <c r="G55" s="1"/>
      <c r="K55" s="48"/>
      <c r="M55" s="50"/>
    </row>
    <row r="56" spans="1:13" ht="15.75" customHeight="1" x14ac:dyDescent="0.25">
      <c r="A56" s="48"/>
      <c r="B56" s="48"/>
      <c r="G56" s="1"/>
      <c r="K56" s="48"/>
      <c r="M56" s="50"/>
    </row>
    <row r="57" spans="1:13" ht="15.75" customHeight="1" x14ac:dyDescent="0.25">
      <c r="A57" s="48"/>
      <c r="B57" s="48"/>
      <c r="G57" s="1"/>
      <c r="K57" s="48"/>
      <c r="M57" s="50"/>
    </row>
    <row r="58" spans="1:13" ht="15.75" customHeight="1" x14ac:dyDescent="0.25">
      <c r="A58" s="48"/>
      <c r="B58" s="48"/>
      <c r="G58" s="1"/>
      <c r="K58" s="48"/>
      <c r="M58" s="50"/>
    </row>
    <row r="59" spans="1:13" ht="15.75" customHeight="1" x14ac:dyDescent="0.25">
      <c r="A59" s="48"/>
      <c r="B59" s="48"/>
      <c r="G59" s="1"/>
      <c r="K59" s="48"/>
      <c r="M59" s="50"/>
    </row>
    <row r="60" spans="1:13" ht="15.75" customHeight="1" x14ac:dyDescent="0.25">
      <c r="A60" s="48"/>
      <c r="B60" s="48"/>
      <c r="G60" s="1"/>
      <c r="K60" s="48"/>
      <c r="M60" s="50"/>
    </row>
    <row r="61" spans="1:13" ht="15.75" customHeight="1" x14ac:dyDescent="0.25">
      <c r="A61" s="48"/>
      <c r="B61" s="48"/>
      <c r="G61" s="1"/>
      <c r="K61" s="48"/>
      <c r="M61" s="50"/>
    </row>
    <row r="62" spans="1:13" ht="15.75" customHeight="1" x14ac:dyDescent="0.25">
      <c r="A62" s="48"/>
      <c r="B62" s="48"/>
      <c r="G62" s="1"/>
      <c r="K62" s="48"/>
      <c r="M62" s="50"/>
    </row>
    <row r="63" spans="1:13" ht="15.75" customHeight="1" x14ac:dyDescent="0.25">
      <c r="A63" s="48"/>
      <c r="B63" s="48"/>
      <c r="G63" s="1"/>
      <c r="K63" s="48"/>
      <c r="M63" s="50"/>
    </row>
    <row r="64" spans="1:13" ht="15.75" customHeight="1" x14ac:dyDescent="0.25">
      <c r="A64" s="48"/>
      <c r="B64" s="48"/>
      <c r="G64" s="1"/>
      <c r="K64" s="48"/>
      <c r="M64" s="50"/>
    </row>
    <row r="65" spans="1:13" ht="15.75" customHeight="1" x14ac:dyDescent="0.25">
      <c r="A65" s="48"/>
      <c r="B65" s="48"/>
      <c r="G65" s="1"/>
      <c r="K65" s="48"/>
      <c r="M65" s="50"/>
    </row>
    <row r="66" spans="1:13" ht="15.75" customHeight="1" x14ac:dyDescent="0.25">
      <c r="A66" s="48"/>
      <c r="B66" s="48"/>
      <c r="G66" s="1"/>
      <c r="K66" s="48"/>
      <c r="M66" s="50"/>
    </row>
    <row r="67" spans="1:13" ht="15.75" customHeight="1" x14ac:dyDescent="0.25">
      <c r="A67" s="48"/>
      <c r="B67" s="48"/>
      <c r="G67" s="1"/>
      <c r="K67" s="48"/>
      <c r="M67" s="50"/>
    </row>
    <row r="68" spans="1:13" ht="15.75" customHeight="1" x14ac:dyDescent="0.25">
      <c r="A68" s="48"/>
      <c r="B68" s="48"/>
      <c r="G68" s="1"/>
      <c r="K68" s="48"/>
      <c r="M68" s="50"/>
    </row>
    <row r="69" spans="1:13" ht="15.75" customHeight="1" x14ac:dyDescent="0.25">
      <c r="A69" s="48"/>
      <c r="B69" s="48"/>
      <c r="G69" s="1"/>
      <c r="K69" s="48"/>
      <c r="M69" s="50"/>
    </row>
    <row r="70" spans="1:13" ht="15.75" customHeight="1" x14ac:dyDescent="0.25">
      <c r="A70" s="48"/>
      <c r="B70" s="48"/>
      <c r="G70" s="1"/>
      <c r="K70" s="48"/>
      <c r="M70" s="50"/>
    </row>
    <row r="71" spans="1:13" ht="15.75" customHeight="1" x14ac:dyDescent="0.25">
      <c r="A71" s="48"/>
      <c r="B71" s="48"/>
      <c r="G71" s="1"/>
      <c r="K71" s="48"/>
      <c r="M71" s="50"/>
    </row>
    <row r="72" spans="1:13" ht="15.75" customHeight="1" x14ac:dyDescent="0.25">
      <c r="A72" s="48"/>
      <c r="B72" s="48"/>
      <c r="G72" s="1"/>
      <c r="K72" s="48"/>
      <c r="M72" s="50"/>
    </row>
    <row r="73" spans="1:13" ht="15.75" customHeight="1" x14ac:dyDescent="0.25">
      <c r="A73" s="48"/>
      <c r="B73" s="48"/>
      <c r="G73" s="1"/>
      <c r="K73" s="48"/>
      <c r="M73" s="50"/>
    </row>
    <row r="74" spans="1:13" ht="15.75" customHeight="1" x14ac:dyDescent="0.25">
      <c r="A74" s="48"/>
      <c r="B74" s="48"/>
      <c r="G74" s="1"/>
      <c r="K74" s="48"/>
      <c r="M74" s="50"/>
    </row>
    <row r="75" spans="1:13" ht="15.75" customHeight="1" x14ac:dyDescent="0.25">
      <c r="A75" s="48"/>
      <c r="B75" s="48"/>
      <c r="G75" s="1"/>
      <c r="K75" s="48"/>
      <c r="M75" s="50"/>
    </row>
    <row r="76" spans="1:13" ht="15.75" customHeight="1" x14ac:dyDescent="0.25">
      <c r="A76" s="48"/>
      <c r="B76" s="48"/>
      <c r="G76" s="1"/>
      <c r="K76" s="48"/>
      <c r="M76" s="50"/>
    </row>
    <row r="77" spans="1:13" ht="15.75" customHeight="1" x14ac:dyDescent="0.25">
      <c r="A77" s="48"/>
      <c r="B77" s="48"/>
      <c r="G77" s="1"/>
      <c r="K77" s="48"/>
      <c r="M77" s="50"/>
    </row>
    <row r="78" spans="1:13" ht="15.75" customHeight="1" x14ac:dyDescent="0.25">
      <c r="A78" s="48"/>
      <c r="B78" s="48"/>
      <c r="G78" s="1"/>
      <c r="K78" s="48"/>
      <c r="M78" s="50"/>
    </row>
    <row r="79" spans="1:13" ht="15.75" customHeight="1" x14ac:dyDescent="0.25">
      <c r="A79" s="48"/>
      <c r="B79" s="48"/>
      <c r="G79" s="1"/>
      <c r="K79" s="48"/>
      <c r="M79" s="50"/>
    </row>
    <row r="80" spans="1:13" ht="15.75" customHeight="1" x14ac:dyDescent="0.25">
      <c r="A80" s="48"/>
      <c r="B80" s="48"/>
      <c r="G80" s="1"/>
      <c r="K80" s="48"/>
      <c r="M80" s="50"/>
    </row>
    <row r="81" spans="1:13" ht="15.75" customHeight="1" x14ac:dyDescent="0.25">
      <c r="A81" s="48"/>
      <c r="B81" s="48"/>
      <c r="G81" s="1"/>
      <c r="K81" s="48"/>
      <c r="M81" s="50"/>
    </row>
    <row r="82" spans="1:13" ht="15.75" customHeight="1" x14ac:dyDescent="0.25">
      <c r="A82" s="48"/>
      <c r="B82" s="48"/>
      <c r="G82" s="1"/>
      <c r="K82" s="48"/>
      <c r="M82" s="50"/>
    </row>
    <row r="83" spans="1:13" ht="15.75" customHeight="1" x14ac:dyDescent="0.25">
      <c r="A83" s="48"/>
      <c r="B83" s="48"/>
      <c r="G83" s="1"/>
      <c r="K83" s="48"/>
      <c r="M83" s="50"/>
    </row>
    <row r="84" spans="1:13" ht="15.75" customHeight="1" x14ac:dyDescent="0.25">
      <c r="A84" s="48"/>
      <c r="B84" s="48"/>
      <c r="G84" s="1"/>
      <c r="K84" s="48"/>
      <c r="M84" s="50"/>
    </row>
    <row r="85" spans="1:13" ht="15.75" customHeight="1" x14ac:dyDescent="0.25">
      <c r="A85" s="48"/>
      <c r="B85" s="48"/>
      <c r="G85" s="1"/>
      <c r="K85" s="48"/>
      <c r="M85" s="50"/>
    </row>
    <row r="86" spans="1:13" ht="15.75" customHeight="1" x14ac:dyDescent="0.25">
      <c r="A86" s="48"/>
      <c r="B86" s="48"/>
      <c r="G86" s="1"/>
      <c r="K86" s="48"/>
      <c r="M86" s="50"/>
    </row>
    <row r="87" spans="1:13" ht="15.75" customHeight="1" x14ac:dyDescent="0.25">
      <c r="A87" s="48"/>
      <c r="B87" s="48"/>
      <c r="G87" s="1"/>
      <c r="K87" s="48"/>
      <c r="M87" s="50"/>
    </row>
    <row r="88" spans="1:13" ht="15.75" customHeight="1" x14ac:dyDescent="0.25">
      <c r="A88" s="48"/>
      <c r="B88" s="48"/>
      <c r="G88" s="1"/>
      <c r="K88" s="48"/>
      <c r="M88" s="50"/>
    </row>
    <row r="89" spans="1:13" ht="15.75" customHeight="1" x14ac:dyDescent="0.25">
      <c r="A89" s="48"/>
      <c r="B89" s="48"/>
      <c r="G89" s="1"/>
      <c r="K89" s="48"/>
      <c r="M89" s="50"/>
    </row>
    <row r="90" spans="1:13" ht="15.75" customHeight="1" x14ac:dyDescent="0.25">
      <c r="A90" s="48"/>
      <c r="B90" s="48"/>
      <c r="G90" s="1"/>
      <c r="K90" s="48"/>
      <c r="M90" s="50"/>
    </row>
    <row r="91" spans="1:13" ht="15.75" customHeight="1" x14ac:dyDescent="0.25">
      <c r="A91" s="48"/>
      <c r="B91" s="48"/>
      <c r="G91" s="1"/>
      <c r="K91" s="48"/>
      <c r="M91" s="50"/>
    </row>
    <row r="92" spans="1:13" ht="15.75" customHeight="1" x14ac:dyDescent="0.25">
      <c r="A92" s="48"/>
      <c r="B92" s="48"/>
      <c r="G92" s="1"/>
      <c r="K92" s="48"/>
      <c r="M92" s="50"/>
    </row>
    <row r="93" spans="1:13" ht="15.75" customHeight="1" x14ac:dyDescent="0.25">
      <c r="A93" s="48"/>
      <c r="B93" s="48"/>
      <c r="G93" s="1"/>
      <c r="K93" s="48"/>
      <c r="M93" s="50"/>
    </row>
    <row r="94" spans="1:13" ht="15.75" customHeight="1" x14ac:dyDescent="0.25">
      <c r="A94" s="48"/>
      <c r="B94" s="48"/>
      <c r="G94" s="1"/>
      <c r="K94" s="48"/>
      <c r="M94" s="50"/>
    </row>
    <row r="95" spans="1:13" ht="15.75" customHeight="1" x14ac:dyDescent="0.25">
      <c r="A95" s="48"/>
      <c r="B95" s="48"/>
      <c r="G95" s="1"/>
      <c r="K95" s="48"/>
      <c r="M95" s="50"/>
    </row>
    <row r="96" spans="1:13" ht="15.75" customHeight="1" x14ac:dyDescent="0.25">
      <c r="A96" s="48"/>
      <c r="B96" s="48"/>
      <c r="G96" s="1"/>
      <c r="K96" s="48"/>
      <c r="M96" s="50"/>
    </row>
    <row r="97" spans="1:13" ht="15.75" customHeight="1" x14ac:dyDescent="0.25">
      <c r="A97" s="48"/>
      <c r="B97" s="48"/>
      <c r="G97" s="1"/>
      <c r="K97" s="48"/>
      <c r="M97" s="50"/>
    </row>
    <row r="98" spans="1:13" ht="15.75" customHeight="1" x14ac:dyDescent="0.25">
      <c r="A98" s="48"/>
      <c r="B98" s="48"/>
      <c r="G98" s="1"/>
      <c r="K98" s="48"/>
      <c r="M98" s="50"/>
    </row>
    <row r="99" spans="1:13" ht="15.75" customHeight="1" x14ac:dyDescent="0.25">
      <c r="A99" s="48"/>
      <c r="B99" s="48"/>
      <c r="G99" s="1"/>
      <c r="K99" s="48"/>
      <c r="M99" s="50"/>
    </row>
    <row r="100" spans="1:13" ht="15.75" customHeight="1" x14ac:dyDescent="0.25">
      <c r="A100" s="48"/>
      <c r="B100" s="48"/>
      <c r="G100" s="1"/>
      <c r="K100" s="48"/>
      <c r="M100" s="50"/>
    </row>
  </sheetData>
  <mergeCells count="2">
    <mergeCell ref="A1:S4"/>
    <mergeCell ref="A5:S6"/>
  </mergeCell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T100"/>
  <sheetViews>
    <sheetView topLeftCell="A3" workbookViewId="0">
      <selection activeCell="A7" sqref="A7"/>
    </sheetView>
  </sheetViews>
  <sheetFormatPr baseColWidth="10" defaultColWidth="14.42578125" defaultRowHeight="15" customHeight="1" x14ac:dyDescent="0.25"/>
  <cols>
    <col min="1" max="1" width="28.42578125" customWidth="1"/>
    <col min="2" max="2" width="33.42578125" customWidth="1"/>
    <col min="3" max="3" width="33.1406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 min="20" max="20" width="32.42578125" customWidth="1"/>
  </cols>
  <sheetData>
    <row r="1" spans="1:20" x14ac:dyDescent="0.25">
      <c r="A1" s="214"/>
      <c r="B1" s="215"/>
      <c r="C1" s="215"/>
      <c r="D1" s="215"/>
      <c r="E1" s="215"/>
      <c r="F1" s="215"/>
      <c r="G1" s="215"/>
      <c r="H1" s="215"/>
      <c r="I1" s="215"/>
      <c r="J1" s="215"/>
      <c r="K1" s="215"/>
      <c r="L1" s="215"/>
      <c r="M1" s="215"/>
      <c r="N1" s="215"/>
      <c r="O1" s="215"/>
      <c r="P1" s="215"/>
      <c r="Q1" s="215"/>
      <c r="R1" s="215"/>
      <c r="S1" s="215"/>
    </row>
    <row r="2" spans="1:20" ht="15" customHeight="1" x14ac:dyDescent="0.25">
      <c r="A2" s="215"/>
      <c r="B2" s="215"/>
      <c r="C2" s="215"/>
      <c r="D2" s="215"/>
      <c r="E2" s="215"/>
      <c r="F2" s="215"/>
      <c r="G2" s="215"/>
      <c r="H2" s="215"/>
      <c r="I2" s="215"/>
      <c r="J2" s="215"/>
      <c r="K2" s="215"/>
      <c r="L2" s="215"/>
      <c r="M2" s="215"/>
      <c r="N2" s="215"/>
      <c r="O2" s="215"/>
      <c r="P2" s="215"/>
      <c r="Q2" s="215"/>
      <c r="R2" s="215"/>
      <c r="S2" s="215"/>
    </row>
    <row r="3" spans="1:20" ht="15" customHeight="1" x14ac:dyDescent="0.25">
      <c r="A3" s="215"/>
      <c r="B3" s="215"/>
      <c r="C3" s="215"/>
      <c r="D3" s="215"/>
      <c r="E3" s="215"/>
      <c r="F3" s="215"/>
      <c r="G3" s="215"/>
      <c r="H3" s="215"/>
      <c r="I3" s="215"/>
      <c r="J3" s="215"/>
      <c r="K3" s="215"/>
      <c r="L3" s="215"/>
      <c r="M3" s="215"/>
      <c r="N3" s="215"/>
      <c r="O3" s="215"/>
      <c r="P3" s="215"/>
      <c r="Q3" s="215"/>
      <c r="R3" s="215"/>
      <c r="S3" s="215"/>
    </row>
    <row r="4" spans="1:20" ht="15" customHeight="1" x14ac:dyDescent="0.25">
      <c r="A4" s="215"/>
      <c r="B4" s="215"/>
      <c r="C4" s="215"/>
      <c r="D4" s="215"/>
      <c r="E4" s="215"/>
      <c r="F4" s="215"/>
      <c r="G4" s="215"/>
      <c r="H4" s="215"/>
      <c r="I4" s="215"/>
      <c r="J4" s="215"/>
      <c r="K4" s="215"/>
      <c r="L4" s="215"/>
      <c r="M4" s="215"/>
      <c r="N4" s="215"/>
      <c r="O4" s="215"/>
      <c r="P4" s="215"/>
      <c r="Q4" s="215"/>
      <c r="R4" s="215"/>
      <c r="S4" s="215"/>
    </row>
    <row r="5" spans="1:20" ht="14.25" customHeight="1" x14ac:dyDescent="0.25">
      <c r="A5" s="65" t="s">
        <v>0</v>
      </c>
      <c r="B5" s="65"/>
      <c r="C5" s="65"/>
      <c r="D5" s="65"/>
      <c r="E5" s="65"/>
      <c r="F5" s="65"/>
      <c r="G5" s="65"/>
      <c r="H5" s="65"/>
      <c r="I5" s="65"/>
      <c r="J5" s="65"/>
      <c r="K5" s="65"/>
      <c r="L5" s="65"/>
      <c r="M5" s="65"/>
      <c r="N5" s="65"/>
      <c r="O5" s="65"/>
      <c r="P5" s="65"/>
      <c r="Q5" s="65"/>
      <c r="R5" s="65"/>
      <c r="S5" s="65"/>
      <c r="T5" s="65"/>
    </row>
    <row r="6" spans="1:20" ht="14.25" customHeight="1" x14ac:dyDescent="0.25">
      <c r="A6" s="66"/>
      <c r="B6" s="66"/>
      <c r="C6" s="66"/>
      <c r="D6" s="66"/>
      <c r="E6" s="66"/>
      <c r="F6" s="66"/>
      <c r="G6" s="66"/>
      <c r="H6" s="66"/>
      <c r="I6" s="66"/>
      <c r="J6" s="66"/>
      <c r="K6" s="66"/>
      <c r="L6" s="66"/>
      <c r="M6" s="66"/>
      <c r="N6" s="66"/>
      <c r="O6" s="66"/>
      <c r="P6" s="66"/>
      <c r="Q6" s="66"/>
      <c r="R6" s="66"/>
      <c r="S6" s="66"/>
      <c r="T6" s="66"/>
    </row>
    <row r="7" spans="1:20"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c r="T7" s="6" t="s">
        <v>246</v>
      </c>
    </row>
    <row r="8" spans="1:20" ht="154.5" customHeight="1" x14ac:dyDescent="0.25">
      <c r="A8" s="156" t="s">
        <v>247</v>
      </c>
      <c r="B8" s="8" t="s">
        <v>248</v>
      </c>
      <c r="C8" s="8" t="s">
        <v>249</v>
      </c>
      <c r="D8" s="8" t="s">
        <v>82</v>
      </c>
      <c r="E8" s="27" t="s">
        <v>83</v>
      </c>
      <c r="F8" s="27" t="s">
        <v>250</v>
      </c>
      <c r="G8" s="9">
        <v>483</v>
      </c>
      <c r="H8" s="8" t="s">
        <v>132</v>
      </c>
      <c r="I8" s="156" t="s">
        <v>251</v>
      </c>
      <c r="J8" s="8" t="s">
        <v>29</v>
      </c>
      <c r="K8" s="30">
        <v>20</v>
      </c>
      <c r="L8" s="9" t="s">
        <v>252</v>
      </c>
      <c r="M8" s="67">
        <v>13060900</v>
      </c>
      <c r="N8" s="30" t="s">
        <v>135</v>
      </c>
      <c r="O8" s="30" t="s">
        <v>29</v>
      </c>
      <c r="P8" s="60">
        <v>2020003050191</v>
      </c>
      <c r="Q8" s="9" t="s">
        <v>253</v>
      </c>
      <c r="R8" s="16" t="s">
        <v>254</v>
      </c>
      <c r="S8" s="8" t="s">
        <v>255</v>
      </c>
      <c r="T8" s="8" t="s">
        <v>256</v>
      </c>
    </row>
    <row r="9" spans="1:20" x14ac:dyDescent="0.25">
      <c r="A9" s="48"/>
      <c r="B9" s="48"/>
    </row>
    <row r="10" spans="1:20" x14ac:dyDescent="0.25">
      <c r="A10" s="48"/>
      <c r="B10" s="48"/>
    </row>
    <row r="11" spans="1:20" x14ac:dyDescent="0.25">
      <c r="A11" s="48"/>
      <c r="B11" s="48"/>
    </row>
    <row r="12" spans="1:20" x14ac:dyDescent="0.25">
      <c r="A12" s="48"/>
      <c r="B12" s="48"/>
    </row>
    <row r="13" spans="1:20" x14ac:dyDescent="0.25">
      <c r="A13" s="48"/>
      <c r="B13" s="48"/>
    </row>
    <row r="14" spans="1:20" x14ac:dyDescent="0.25">
      <c r="A14" s="48"/>
      <c r="B14" s="48"/>
    </row>
    <row r="15" spans="1:20" x14ac:dyDescent="0.25">
      <c r="A15" s="48"/>
      <c r="B15" s="48"/>
    </row>
    <row r="16" spans="1:20"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1">
    <mergeCell ref="A1:S4"/>
  </mergeCell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85623"/>
  </sheetPr>
  <dimension ref="A1:S100"/>
  <sheetViews>
    <sheetView topLeftCell="A13" workbookViewId="0">
      <selection activeCell="G17" sqref="G17"/>
    </sheetView>
  </sheetViews>
  <sheetFormatPr baseColWidth="10" defaultColWidth="14.42578125" defaultRowHeight="15" customHeight="1" x14ac:dyDescent="0.25"/>
  <cols>
    <col min="1" max="1" width="28.42578125" customWidth="1"/>
    <col min="2" max="2" width="25.5703125" customWidth="1"/>
    <col min="3" max="3" width="19" customWidth="1"/>
    <col min="4" max="4" width="26.42578125" customWidth="1"/>
    <col min="5" max="5" width="27.42578125" customWidth="1"/>
    <col min="6" max="6" width="28.140625" customWidth="1"/>
    <col min="7" max="7" width="16.28515625" customWidth="1"/>
    <col min="8" max="8" width="32" customWidth="1"/>
    <col min="9" max="9" width="24" customWidth="1"/>
    <col min="10" max="10" width="18.140625" customWidth="1"/>
    <col min="11" max="11" width="17.140625" customWidth="1"/>
    <col min="12" max="12" width="11.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91" t="s">
        <v>257</v>
      </c>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45" x14ac:dyDescent="0.25">
      <c r="A7" s="68" t="s">
        <v>1</v>
      </c>
      <c r="B7" s="68" t="s">
        <v>2</v>
      </c>
      <c r="C7" s="68" t="s">
        <v>3</v>
      </c>
      <c r="D7" s="68" t="s">
        <v>4</v>
      </c>
      <c r="E7" s="68" t="s">
        <v>5</v>
      </c>
      <c r="F7" s="68" t="s">
        <v>6</v>
      </c>
      <c r="G7" s="68" t="s">
        <v>7</v>
      </c>
      <c r="H7" s="68" t="s">
        <v>8</v>
      </c>
      <c r="I7" s="68" t="s">
        <v>9</v>
      </c>
      <c r="J7" s="68" t="s">
        <v>10</v>
      </c>
      <c r="K7" s="68" t="s">
        <v>11</v>
      </c>
      <c r="L7" s="68" t="s">
        <v>12</v>
      </c>
      <c r="M7" s="69" t="s">
        <v>13</v>
      </c>
      <c r="N7" s="68" t="s">
        <v>14</v>
      </c>
      <c r="O7" s="68" t="s">
        <v>15</v>
      </c>
      <c r="P7" s="68" t="s">
        <v>16</v>
      </c>
      <c r="Q7" s="68" t="s">
        <v>17</v>
      </c>
      <c r="R7" s="68" t="s">
        <v>18</v>
      </c>
      <c r="S7" s="68" t="s">
        <v>19</v>
      </c>
    </row>
    <row r="8" spans="1:19" ht="89.25" x14ac:dyDescent="0.25">
      <c r="A8" s="62" t="s">
        <v>258</v>
      </c>
      <c r="B8" s="62" t="s">
        <v>259</v>
      </c>
      <c r="C8" s="62" t="s">
        <v>260</v>
      </c>
      <c r="D8" s="62" t="s">
        <v>54</v>
      </c>
      <c r="E8" s="70" t="s">
        <v>236</v>
      </c>
      <c r="F8" s="70" t="s">
        <v>237</v>
      </c>
      <c r="G8" s="71">
        <v>167464</v>
      </c>
      <c r="H8" s="62" t="s">
        <v>132</v>
      </c>
      <c r="I8" s="72" t="s">
        <v>261</v>
      </c>
      <c r="J8" s="62" t="s">
        <v>29</v>
      </c>
      <c r="K8" s="73">
        <f>542/2</f>
        <v>271</v>
      </c>
      <c r="L8" s="73" t="s">
        <v>262</v>
      </c>
      <c r="M8" s="74">
        <v>37500000</v>
      </c>
      <c r="N8" s="75" t="s">
        <v>135</v>
      </c>
      <c r="O8" s="75" t="s">
        <v>29</v>
      </c>
      <c r="P8" s="151">
        <v>2020003050203</v>
      </c>
      <c r="Q8" s="76" t="s">
        <v>264</v>
      </c>
      <c r="R8" s="76" t="s">
        <v>265</v>
      </c>
      <c r="S8" s="62" t="s">
        <v>266</v>
      </c>
    </row>
    <row r="9" spans="1:19" ht="60" x14ac:dyDescent="0.25">
      <c r="A9" s="77" t="s">
        <v>258</v>
      </c>
      <c r="B9" s="78" t="s">
        <v>259</v>
      </c>
      <c r="C9" s="78" t="s">
        <v>260</v>
      </c>
      <c r="D9" s="39" t="s">
        <v>54</v>
      </c>
      <c r="E9" s="39" t="s">
        <v>236</v>
      </c>
      <c r="F9" s="39" t="s">
        <v>237</v>
      </c>
      <c r="G9" s="79">
        <v>167464</v>
      </c>
      <c r="H9" s="78" t="s">
        <v>132</v>
      </c>
      <c r="I9" s="298" t="s">
        <v>267</v>
      </c>
      <c r="J9" s="299" t="s">
        <v>29</v>
      </c>
      <c r="K9" s="80">
        <v>36</v>
      </c>
      <c r="L9" s="80" t="s">
        <v>262</v>
      </c>
      <c r="M9" s="81">
        <v>17657373.010048691</v>
      </c>
      <c r="N9" s="292" t="s">
        <v>135</v>
      </c>
      <c r="O9" s="292" t="s">
        <v>29</v>
      </c>
      <c r="P9" s="293" t="s">
        <v>263</v>
      </c>
      <c r="Q9" s="77" t="s">
        <v>268</v>
      </c>
      <c r="R9" s="77" t="s">
        <v>269</v>
      </c>
      <c r="S9" s="78" t="s">
        <v>270</v>
      </c>
    </row>
    <row r="10" spans="1:19" ht="60" x14ac:dyDescent="0.25">
      <c r="A10" s="78" t="s">
        <v>258</v>
      </c>
      <c r="B10" s="78" t="s">
        <v>259</v>
      </c>
      <c r="C10" s="78" t="s">
        <v>260</v>
      </c>
      <c r="D10" s="78" t="s">
        <v>54</v>
      </c>
      <c r="E10" s="39" t="s">
        <v>236</v>
      </c>
      <c r="F10" s="39" t="s">
        <v>237</v>
      </c>
      <c r="G10" s="79">
        <v>167464</v>
      </c>
      <c r="H10" s="78" t="s">
        <v>132</v>
      </c>
      <c r="I10" s="244"/>
      <c r="J10" s="244"/>
      <c r="K10" s="80">
        <v>30</v>
      </c>
      <c r="L10" s="80" t="s">
        <v>262</v>
      </c>
      <c r="M10" s="81">
        <v>151091266.16876429</v>
      </c>
      <c r="N10" s="244"/>
      <c r="O10" s="244"/>
      <c r="P10" s="294"/>
      <c r="Q10" s="77" t="s">
        <v>271</v>
      </c>
      <c r="R10" s="77" t="s">
        <v>272</v>
      </c>
      <c r="S10" s="78" t="s">
        <v>266</v>
      </c>
    </row>
    <row r="11" spans="1:19" ht="60" x14ac:dyDescent="0.25">
      <c r="A11" s="78" t="s">
        <v>258</v>
      </c>
      <c r="B11" s="78" t="s">
        <v>259</v>
      </c>
      <c r="C11" s="78" t="s">
        <v>260</v>
      </c>
      <c r="D11" s="78" t="s">
        <v>54</v>
      </c>
      <c r="E11" s="39" t="s">
        <v>236</v>
      </c>
      <c r="F11" s="39" t="s">
        <v>237</v>
      </c>
      <c r="G11" s="79">
        <v>167464</v>
      </c>
      <c r="H11" s="78" t="s">
        <v>132</v>
      </c>
      <c r="I11" s="245"/>
      <c r="J11" s="245"/>
      <c r="K11" s="80">
        <v>4</v>
      </c>
      <c r="L11" s="80" t="s">
        <v>262</v>
      </c>
      <c r="M11" s="81">
        <v>38400000.00051371</v>
      </c>
      <c r="N11" s="245"/>
      <c r="O11" s="245"/>
      <c r="P11" s="295"/>
      <c r="Q11" s="77" t="s">
        <v>273</v>
      </c>
      <c r="R11" s="77" t="s">
        <v>274</v>
      </c>
      <c r="S11" s="78" t="s">
        <v>240</v>
      </c>
    </row>
    <row r="12" spans="1:19" ht="85.5" customHeight="1" x14ac:dyDescent="0.25">
      <c r="A12" s="62" t="s">
        <v>258</v>
      </c>
      <c r="B12" s="62" t="s">
        <v>275</v>
      </c>
      <c r="C12" s="62" t="s">
        <v>260</v>
      </c>
      <c r="D12" s="62" t="s">
        <v>54</v>
      </c>
      <c r="E12" s="70" t="s">
        <v>236</v>
      </c>
      <c r="F12" s="70" t="s">
        <v>237</v>
      </c>
      <c r="G12" s="71">
        <v>167464</v>
      </c>
      <c r="H12" s="62" t="s">
        <v>132</v>
      </c>
      <c r="I12" s="76" t="s">
        <v>276</v>
      </c>
      <c r="J12" s="62" t="s">
        <v>29</v>
      </c>
      <c r="K12" s="73">
        <v>100</v>
      </c>
      <c r="L12" s="73" t="s">
        <v>277</v>
      </c>
      <c r="M12" s="74">
        <f>+K12*7000000</f>
        <v>700000000</v>
      </c>
      <c r="N12" s="75" t="s">
        <v>135</v>
      </c>
      <c r="O12" s="75" t="s">
        <v>29</v>
      </c>
      <c r="P12" s="150" t="s">
        <v>263</v>
      </c>
      <c r="Q12" s="76" t="s">
        <v>278</v>
      </c>
      <c r="R12" s="76" t="s">
        <v>279</v>
      </c>
      <c r="S12" s="62" t="s">
        <v>240</v>
      </c>
    </row>
    <row r="13" spans="1:19" ht="51" x14ac:dyDescent="0.25">
      <c r="A13" s="62" t="s">
        <v>20</v>
      </c>
      <c r="B13" s="82" t="s">
        <v>280</v>
      </c>
      <c r="C13" s="62" t="s">
        <v>260</v>
      </c>
      <c r="D13" s="62" t="s">
        <v>54</v>
      </c>
      <c r="E13" s="70" t="s">
        <v>281</v>
      </c>
      <c r="F13" s="70" t="s">
        <v>237</v>
      </c>
      <c r="G13" s="71">
        <v>171145</v>
      </c>
      <c r="H13" s="62" t="s">
        <v>132</v>
      </c>
      <c r="I13" s="300" t="s">
        <v>282</v>
      </c>
      <c r="J13" s="301" t="s">
        <v>29</v>
      </c>
      <c r="K13" s="73">
        <v>10</v>
      </c>
      <c r="L13" s="82" t="s">
        <v>283</v>
      </c>
      <c r="M13" s="74">
        <v>88470200</v>
      </c>
      <c r="N13" s="290" t="s">
        <v>135</v>
      </c>
      <c r="O13" s="290" t="s">
        <v>29</v>
      </c>
      <c r="P13" s="296">
        <v>2020003050219</v>
      </c>
      <c r="Q13" s="82" t="s">
        <v>284</v>
      </c>
      <c r="R13" s="82" t="s">
        <v>285</v>
      </c>
      <c r="S13" s="62" t="s">
        <v>270</v>
      </c>
    </row>
    <row r="14" spans="1:19" ht="51" x14ac:dyDescent="0.25">
      <c r="A14" s="62" t="s">
        <v>20</v>
      </c>
      <c r="B14" s="62" t="s">
        <v>280</v>
      </c>
      <c r="C14" s="62" t="s">
        <v>260</v>
      </c>
      <c r="D14" s="62" t="s">
        <v>54</v>
      </c>
      <c r="E14" s="70" t="s">
        <v>281</v>
      </c>
      <c r="F14" s="70" t="s">
        <v>237</v>
      </c>
      <c r="G14" s="71">
        <v>171145</v>
      </c>
      <c r="H14" s="62" t="s">
        <v>132</v>
      </c>
      <c r="I14" s="244"/>
      <c r="J14" s="244"/>
      <c r="K14" s="73">
        <v>3</v>
      </c>
      <c r="L14" s="82" t="s">
        <v>283</v>
      </c>
      <c r="M14" s="74">
        <v>122974110.89999999</v>
      </c>
      <c r="N14" s="244"/>
      <c r="O14" s="244"/>
      <c r="P14" s="297"/>
      <c r="Q14" s="82" t="s">
        <v>286</v>
      </c>
      <c r="R14" s="82" t="s">
        <v>287</v>
      </c>
      <c r="S14" s="62" t="s">
        <v>270</v>
      </c>
    </row>
    <row r="15" spans="1:19" ht="102" x14ac:dyDescent="0.25">
      <c r="A15" s="62" t="s">
        <v>20</v>
      </c>
      <c r="B15" s="62" t="s">
        <v>280</v>
      </c>
      <c r="C15" s="62" t="s">
        <v>260</v>
      </c>
      <c r="D15" s="62" t="s">
        <v>54</v>
      </c>
      <c r="E15" s="70" t="s">
        <v>281</v>
      </c>
      <c r="F15" s="70" t="s">
        <v>237</v>
      </c>
      <c r="G15" s="71">
        <v>171145</v>
      </c>
      <c r="H15" s="62" t="s">
        <v>132</v>
      </c>
      <c r="I15" s="245"/>
      <c r="J15" s="245"/>
      <c r="K15" s="73">
        <v>11</v>
      </c>
      <c r="L15" s="82" t="s">
        <v>283</v>
      </c>
      <c r="M15" s="74">
        <v>30424146.5</v>
      </c>
      <c r="N15" s="245"/>
      <c r="O15" s="245"/>
      <c r="P15" s="297"/>
      <c r="Q15" s="82" t="s">
        <v>288</v>
      </c>
      <c r="R15" s="82" t="s">
        <v>289</v>
      </c>
      <c r="S15" s="62" t="s">
        <v>266</v>
      </c>
    </row>
    <row r="16" spans="1:19" x14ac:dyDescent="0.25">
      <c r="A16" s="48"/>
      <c r="B16" s="48"/>
      <c r="M16" s="50"/>
    </row>
    <row r="17" spans="1:13" x14ac:dyDescent="0.25">
      <c r="A17" s="48"/>
      <c r="B17" s="48"/>
      <c r="M17" s="50"/>
    </row>
    <row r="18" spans="1:13" x14ac:dyDescent="0.25">
      <c r="A18" s="48"/>
      <c r="B18" s="48"/>
      <c r="M18" s="50"/>
    </row>
    <row r="19" spans="1:13" x14ac:dyDescent="0.25">
      <c r="A19" s="48"/>
      <c r="B19" s="48"/>
      <c r="M19" s="50"/>
    </row>
    <row r="20" spans="1:13" x14ac:dyDescent="0.25">
      <c r="A20" s="48"/>
      <c r="B20" s="48"/>
      <c r="M20" s="50"/>
    </row>
    <row r="21" spans="1:13" ht="15.75" customHeight="1" x14ac:dyDescent="0.25">
      <c r="A21" s="48"/>
      <c r="B21" s="48"/>
      <c r="M21" s="50"/>
    </row>
    <row r="22" spans="1:13" ht="15.75" customHeight="1" x14ac:dyDescent="0.25">
      <c r="A22" s="48"/>
      <c r="B22" s="48"/>
      <c r="M22" s="50"/>
    </row>
    <row r="23" spans="1:13" ht="15.75" customHeight="1" x14ac:dyDescent="0.25">
      <c r="A23" s="48"/>
      <c r="B23" s="48"/>
      <c r="M23" s="50"/>
    </row>
    <row r="24" spans="1:13" ht="15.75" customHeight="1" x14ac:dyDescent="0.25">
      <c r="A24" s="48"/>
      <c r="B24" s="48"/>
      <c r="M24" s="50"/>
    </row>
    <row r="25" spans="1:13" ht="15.75" customHeight="1" x14ac:dyDescent="0.25">
      <c r="A25" s="48"/>
      <c r="B25" s="48"/>
      <c r="M25" s="50"/>
    </row>
    <row r="26" spans="1:13" ht="15.75" customHeight="1" x14ac:dyDescent="0.25">
      <c r="A26" s="48"/>
      <c r="B26" s="48"/>
      <c r="M26" s="50"/>
    </row>
    <row r="27" spans="1:13" ht="15.75" customHeight="1" x14ac:dyDescent="0.25">
      <c r="A27" s="48"/>
      <c r="B27" s="48"/>
      <c r="M27" s="50"/>
    </row>
    <row r="28" spans="1:13" ht="15.75" customHeight="1" x14ac:dyDescent="0.25">
      <c r="A28" s="48"/>
      <c r="B28" s="48"/>
      <c r="M28" s="50"/>
    </row>
    <row r="29" spans="1:13" ht="15.75" customHeight="1" x14ac:dyDescent="0.25">
      <c r="A29" s="48"/>
      <c r="B29" s="48"/>
      <c r="M29" s="50"/>
    </row>
    <row r="30" spans="1:13" ht="15.75" customHeight="1" x14ac:dyDescent="0.25">
      <c r="A30" s="48"/>
      <c r="B30" s="48"/>
      <c r="M30" s="50"/>
    </row>
    <row r="31" spans="1:13" ht="15.75" customHeight="1" x14ac:dyDescent="0.25">
      <c r="A31" s="48"/>
      <c r="B31" s="48"/>
      <c r="M31" s="50"/>
    </row>
    <row r="32" spans="1:13" ht="15.75" customHeight="1" x14ac:dyDescent="0.25">
      <c r="A32" s="48"/>
      <c r="B32" s="48"/>
      <c r="M32" s="50"/>
    </row>
    <row r="33" spans="1:13" ht="15.75" customHeight="1" x14ac:dyDescent="0.25">
      <c r="A33" s="48"/>
      <c r="B33" s="48"/>
      <c r="M33" s="50"/>
    </row>
    <row r="34" spans="1:13" ht="15.75" customHeight="1" x14ac:dyDescent="0.25">
      <c r="A34" s="48"/>
      <c r="B34" s="48"/>
      <c r="M34" s="50"/>
    </row>
    <row r="35" spans="1:13" ht="15.75" customHeight="1" x14ac:dyDescent="0.25">
      <c r="A35" s="48"/>
      <c r="B35" s="48"/>
      <c r="M35" s="50"/>
    </row>
    <row r="36" spans="1:13" ht="15.75" customHeight="1" x14ac:dyDescent="0.25">
      <c r="A36" s="48"/>
      <c r="B36" s="48"/>
      <c r="M36" s="50"/>
    </row>
    <row r="37" spans="1:13" ht="15.75" customHeight="1" x14ac:dyDescent="0.25">
      <c r="A37" s="48"/>
      <c r="B37" s="48"/>
      <c r="M37" s="50"/>
    </row>
    <row r="38" spans="1:13" ht="15.75" customHeight="1" x14ac:dyDescent="0.25">
      <c r="A38" s="48"/>
      <c r="B38" s="48"/>
      <c r="M38" s="50"/>
    </row>
    <row r="39" spans="1:13" ht="15.75" customHeight="1" x14ac:dyDescent="0.25">
      <c r="A39" s="48"/>
      <c r="B39" s="48"/>
      <c r="M39" s="50"/>
    </row>
    <row r="40" spans="1:13" ht="15.75" customHeight="1" x14ac:dyDescent="0.25">
      <c r="A40" s="48"/>
      <c r="B40" s="48"/>
      <c r="M40" s="50"/>
    </row>
    <row r="41" spans="1:13" ht="15.75" customHeight="1" x14ac:dyDescent="0.25">
      <c r="A41" s="48"/>
      <c r="B41" s="48"/>
      <c r="M41" s="50"/>
    </row>
    <row r="42" spans="1:13" ht="15.75" customHeight="1" x14ac:dyDescent="0.25">
      <c r="A42" s="48"/>
      <c r="B42" s="48"/>
      <c r="M42" s="50"/>
    </row>
    <row r="43" spans="1:13" ht="15.75" customHeight="1" x14ac:dyDescent="0.25">
      <c r="A43" s="48"/>
      <c r="B43" s="48"/>
      <c r="M43" s="50"/>
    </row>
    <row r="44" spans="1:13" ht="15.75" customHeight="1" x14ac:dyDescent="0.25">
      <c r="A44" s="48"/>
      <c r="B44" s="48"/>
      <c r="M44" s="50"/>
    </row>
    <row r="45" spans="1:13" ht="15.75" customHeight="1" x14ac:dyDescent="0.25">
      <c r="A45" s="48"/>
      <c r="B45" s="48"/>
      <c r="M45" s="50"/>
    </row>
    <row r="46" spans="1:13" ht="15.75" customHeight="1" x14ac:dyDescent="0.25">
      <c r="A46" s="48"/>
      <c r="B46" s="48"/>
      <c r="M46" s="50"/>
    </row>
    <row r="47" spans="1:13" ht="15.75" customHeight="1" x14ac:dyDescent="0.25">
      <c r="A47" s="48"/>
      <c r="B47" s="48"/>
      <c r="M47" s="50"/>
    </row>
    <row r="48" spans="1:13" ht="15.75" customHeight="1" x14ac:dyDescent="0.25">
      <c r="A48" s="48"/>
      <c r="B48" s="48"/>
      <c r="M48" s="50"/>
    </row>
    <row r="49" spans="1:13" ht="15.75" customHeight="1" x14ac:dyDescent="0.25">
      <c r="A49" s="48"/>
      <c r="B49" s="48"/>
      <c r="M49" s="50"/>
    </row>
    <row r="50" spans="1:13" ht="15.75" customHeight="1" x14ac:dyDescent="0.25">
      <c r="A50" s="48"/>
      <c r="B50" s="48"/>
      <c r="M50" s="50"/>
    </row>
    <row r="51" spans="1:13" ht="15.75" customHeight="1" x14ac:dyDescent="0.25">
      <c r="A51" s="48"/>
      <c r="B51" s="48"/>
      <c r="M51" s="50"/>
    </row>
    <row r="52" spans="1:13" ht="15.75" customHeight="1" x14ac:dyDescent="0.25">
      <c r="A52" s="48"/>
      <c r="B52" s="48"/>
      <c r="M52" s="50"/>
    </row>
    <row r="53" spans="1:13" ht="15.75" customHeight="1" x14ac:dyDescent="0.25">
      <c r="A53" s="48"/>
      <c r="B53" s="48"/>
      <c r="M53" s="50"/>
    </row>
    <row r="54" spans="1:13" ht="15.75" customHeight="1" x14ac:dyDescent="0.25">
      <c r="A54" s="48"/>
      <c r="B54" s="48"/>
      <c r="M54" s="50"/>
    </row>
    <row r="55" spans="1:13" ht="15.75" customHeight="1" x14ac:dyDescent="0.25">
      <c r="A55" s="48"/>
      <c r="B55" s="48"/>
      <c r="M55" s="50"/>
    </row>
    <row r="56" spans="1:13" ht="15.75" customHeight="1" x14ac:dyDescent="0.25">
      <c r="A56" s="48"/>
      <c r="B56" s="48"/>
      <c r="M56" s="50"/>
    </row>
    <row r="57" spans="1:13" ht="15.75" customHeight="1" x14ac:dyDescent="0.25">
      <c r="A57" s="48"/>
      <c r="B57" s="48"/>
      <c r="M57" s="50"/>
    </row>
    <row r="58" spans="1:13" ht="15.75" customHeight="1" x14ac:dyDescent="0.25">
      <c r="A58" s="48"/>
      <c r="B58" s="48"/>
      <c r="M58" s="50"/>
    </row>
    <row r="59" spans="1:13" ht="15.75" customHeight="1" x14ac:dyDescent="0.25">
      <c r="A59" s="48"/>
      <c r="B59" s="48"/>
      <c r="M59" s="50"/>
    </row>
    <row r="60" spans="1:13" ht="15.75" customHeight="1" x14ac:dyDescent="0.25">
      <c r="A60" s="48"/>
      <c r="B60" s="48"/>
      <c r="M60" s="50"/>
    </row>
    <row r="61" spans="1:13" ht="15.75" customHeight="1" x14ac:dyDescent="0.25">
      <c r="A61" s="48"/>
      <c r="B61" s="48"/>
      <c r="M61" s="50"/>
    </row>
    <row r="62" spans="1:13" ht="15.75" customHeight="1" x14ac:dyDescent="0.25">
      <c r="A62" s="48"/>
      <c r="B62" s="48"/>
      <c r="M62" s="50"/>
    </row>
    <row r="63" spans="1:13" ht="15.75" customHeight="1" x14ac:dyDescent="0.25">
      <c r="A63" s="48"/>
      <c r="B63" s="48"/>
      <c r="M63" s="50"/>
    </row>
    <row r="64" spans="1:13" ht="15.75" customHeight="1" x14ac:dyDescent="0.25">
      <c r="A64" s="48"/>
      <c r="B64" s="48"/>
      <c r="M64" s="50"/>
    </row>
    <row r="65" spans="1:13" ht="15.75" customHeight="1" x14ac:dyDescent="0.25">
      <c r="A65" s="48"/>
      <c r="B65" s="48"/>
      <c r="M65" s="50"/>
    </row>
    <row r="66" spans="1:13" ht="15.75" customHeight="1" x14ac:dyDescent="0.25">
      <c r="A66" s="48"/>
      <c r="B66" s="48"/>
      <c r="M66" s="50"/>
    </row>
    <row r="67" spans="1:13" ht="15.75" customHeight="1" x14ac:dyDescent="0.25">
      <c r="A67" s="48"/>
      <c r="B67" s="48"/>
      <c r="M67" s="50"/>
    </row>
    <row r="68" spans="1:13" ht="15.75" customHeight="1" x14ac:dyDescent="0.25">
      <c r="A68" s="48"/>
      <c r="B68" s="48"/>
      <c r="M68" s="50"/>
    </row>
    <row r="69" spans="1:13" ht="15.75" customHeight="1" x14ac:dyDescent="0.25">
      <c r="A69" s="48"/>
      <c r="B69" s="48"/>
      <c r="M69" s="50"/>
    </row>
    <row r="70" spans="1:13" ht="15.75" customHeight="1" x14ac:dyDescent="0.25">
      <c r="A70" s="48"/>
      <c r="B70" s="48"/>
      <c r="M70" s="50"/>
    </row>
    <row r="71" spans="1:13" ht="15.75" customHeight="1" x14ac:dyDescent="0.25">
      <c r="A71" s="48"/>
      <c r="B71" s="48"/>
      <c r="M71" s="50"/>
    </row>
    <row r="72" spans="1:13" ht="15.75" customHeight="1" x14ac:dyDescent="0.25">
      <c r="A72" s="48"/>
      <c r="B72" s="48"/>
      <c r="M72" s="50"/>
    </row>
    <row r="73" spans="1:13" ht="15.75" customHeight="1" x14ac:dyDescent="0.25">
      <c r="A73" s="48"/>
      <c r="B73" s="48"/>
      <c r="M73" s="50"/>
    </row>
    <row r="74" spans="1:13" ht="15.75" customHeight="1" x14ac:dyDescent="0.25">
      <c r="A74" s="48"/>
      <c r="B74" s="48"/>
      <c r="M74" s="50"/>
    </row>
    <row r="75" spans="1:13" ht="15.75" customHeight="1" x14ac:dyDescent="0.25">
      <c r="A75" s="48"/>
      <c r="B75" s="48"/>
      <c r="M75" s="50"/>
    </row>
    <row r="76" spans="1:13" ht="15.75" customHeight="1" x14ac:dyDescent="0.25">
      <c r="A76" s="48"/>
      <c r="B76" s="48"/>
      <c r="M76" s="50"/>
    </row>
    <row r="77" spans="1:13" ht="15.75" customHeight="1" x14ac:dyDescent="0.25">
      <c r="A77" s="48"/>
      <c r="B77" s="48"/>
      <c r="M77" s="50"/>
    </row>
    <row r="78" spans="1:13" ht="15.75" customHeight="1" x14ac:dyDescent="0.25">
      <c r="A78" s="48"/>
      <c r="B78" s="48"/>
      <c r="M78" s="50"/>
    </row>
    <row r="79" spans="1:13" ht="15.75" customHeight="1" x14ac:dyDescent="0.25">
      <c r="A79" s="48"/>
      <c r="B79" s="48"/>
      <c r="M79" s="50"/>
    </row>
    <row r="80" spans="1:13" ht="15.75" customHeight="1" x14ac:dyDescent="0.25">
      <c r="A80" s="48"/>
      <c r="B80" s="48"/>
      <c r="M80" s="50"/>
    </row>
    <row r="81" spans="1:13" ht="15.75" customHeight="1" x14ac:dyDescent="0.25">
      <c r="A81" s="48"/>
      <c r="B81" s="48"/>
      <c r="M81" s="50"/>
    </row>
    <row r="82" spans="1:13" ht="15.75" customHeight="1" x14ac:dyDescent="0.25">
      <c r="A82" s="48"/>
      <c r="B82" s="48"/>
      <c r="M82" s="50"/>
    </row>
    <row r="83" spans="1:13" ht="15.75" customHeight="1" x14ac:dyDescent="0.25">
      <c r="A83" s="48"/>
      <c r="B83" s="48"/>
      <c r="M83" s="50"/>
    </row>
    <row r="84" spans="1:13" ht="15.75" customHeight="1" x14ac:dyDescent="0.25">
      <c r="A84" s="48"/>
      <c r="B84" s="48"/>
      <c r="M84" s="50"/>
    </row>
    <row r="85" spans="1:13" ht="15.75" customHeight="1" x14ac:dyDescent="0.25">
      <c r="A85" s="48"/>
      <c r="B85" s="48"/>
      <c r="M85" s="50"/>
    </row>
    <row r="86" spans="1:13" ht="15.75" customHeight="1" x14ac:dyDescent="0.25">
      <c r="A86" s="48"/>
      <c r="B86" s="48"/>
      <c r="M86" s="50"/>
    </row>
    <row r="87" spans="1:13" ht="15.75" customHeight="1" x14ac:dyDescent="0.25">
      <c r="A87" s="48"/>
      <c r="B87" s="48"/>
      <c r="M87" s="50"/>
    </row>
    <row r="88" spans="1:13" ht="15.75" customHeight="1" x14ac:dyDescent="0.25">
      <c r="A88" s="48"/>
      <c r="B88" s="48"/>
      <c r="M88" s="50"/>
    </row>
    <row r="89" spans="1:13" ht="15.75" customHeight="1" x14ac:dyDescent="0.25">
      <c r="A89" s="48"/>
      <c r="B89" s="48"/>
      <c r="M89" s="50"/>
    </row>
    <row r="90" spans="1:13" ht="15.75" customHeight="1" x14ac:dyDescent="0.25">
      <c r="A90" s="48"/>
      <c r="B90" s="48"/>
      <c r="M90" s="50"/>
    </row>
    <row r="91" spans="1:13" ht="15.75" customHeight="1" x14ac:dyDescent="0.25">
      <c r="A91" s="48"/>
      <c r="B91" s="48"/>
      <c r="M91" s="50"/>
    </row>
    <row r="92" spans="1:13" ht="15.75" customHeight="1" x14ac:dyDescent="0.25">
      <c r="A92" s="48"/>
      <c r="B92" s="48"/>
      <c r="M92" s="50"/>
    </row>
    <row r="93" spans="1:13" ht="15.75" customHeight="1" x14ac:dyDescent="0.25">
      <c r="A93" s="48"/>
      <c r="B93" s="48"/>
      <c r="M93" s="50"/>
    </row>
    <row r="94" spans="1:13" ht="15.75" customHeight="1" x14ac:dyDescent="0.25">
      <c r="A94" s="48"/>
      <c r="B94" s="48"/>
      <c r="M94" s="50"/>
    </row>
    <row r="95" spans="1:13" ht="15.75" customHeight="1" x14ac:dyDescent="0.25">
      <c r="A95" s="48"/>
      <c r="B95" s="48"/>
      <c r="M95" s="50"/>
    </row>
    <row r="96" spans="1:13" ht="15.75" customHeight="1" x14ac:dyDescent="0.25">
      <c r="A96" s="48"/>
      <c r="B96" s="48"/>
      <c r="M96" s="50"/>
    </row>
    <row r="97" spans="1:13" ht="15.75" customHeight="1" x14ac:dyDescent="0.25">
      <c r="A97" s="48"/>
      <c r="B97" s="48"/>
      <c r="M97" s="50"/>
    </row>
    <row r="98" spans="1:13" ht="15.75" customHeight="1" x14ac:dyDescent="0.25">
      <c r="A98" s="48"/>
      <c r="B98" s="48"/>
      <c r="M98" s="50"/>
    </row>
    <row r="99" spans="1:13" ht="15.75" customHeight="1" x14ac:dyDescent="0.25">
      <c r="A99" s="48"/>
      <c r="B99" s="48"/>
      <c r="M99" s="50"/>
    </row>
    <row r="100" spans="1:13" ht="15.75" customHeight="1" x14ac:dyDescent="0.25">
      <c r="A100" s="48"/>
      <c r="B100" s="48"/>
      <c r="M100" s="50"/>
    </row>
  </sheetData>
  <mergeCells count="12">
    <mergeCell ref="O13:O15"/>
    <mergeCell ref="A1:S4"/>
    <mergeCell ref="A5:S6"/>
    <mergeCell ref="O9:O11"/>
    <mergeCell ref="P9:P11"/>
    <mergeCell ref="P13:P15"/>
    <mergeCell ref="I9:I11"/>
    <mergeCell ref="J9:J11"/>
    <mergeCell ref="N13:N15"/>
    <mergeCell ref="N9:N11"/>
    <mergeCell ref="I13:I15"/>
    <mergeCell ref="J13:J15"/>
  </mergeCell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4C6E7"/>
  </sheetPr>
  <dimension ref="A1:T100"/>
  <sheetViews>
    <sheetView topLeftCell="A11" workbookViewId="0">
      <selection activeCell="F22" sqref="F22"/>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35.140625" customWidth="1"/>
    <col min="5" max="5" width="27.42578125" customWidth="1"/>
    <col min="6" max="6" width="28.140625" customWidth="1"/>
    <col min="7" max="7" width="29.85546875" customWidth="1"/>
    <col min="8" max="8" width="40.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style="48" customWidth="1"/>
    <col min="17" max="17" width="30" customWidth="1"/>
    <col min="18" max="18" width="29.85546875" customWidth="1"/>
    <col min="19" max="19" width="39.5703125" customWidth="1"/>
    <col min="20" max="20" width="45.28515625" customWidth="1"/>
  </cols>
  <sheetData>
    <row r="1" spans="1:20" x14ac:dyDescent="0.25">
      <c r="A1" s="214"/>
      <c r="B1" s="215"/>
      <c r="C1" s="215"/>
      <c r="D1" s="215"/>
      <c r="E1" s="215"/>
      <c r="F1" s="215"/>
      <c r="G1" s="215"/>
      <c r="H1" s="215"/>
      <c r="I1" s="215"/>
      <c r="J1" s="215"/>
      <c r="K1" s="215"/>
      <c r="L1" s="215"/>
      <c r="M1" s="215"/>
      <c r="N1" s="215"/>
      <c r="O1" s="215"/>
      <c r="P1" s="215"/>
      <c r="Q1" s="215"/>
      <c r="R1" s="215"/>
      <c r="S1" s="215"/>
      <c r="T1" s="83"/>
    </row>
    <row r="2" spans="1:20" x14ac:dyDescent="0.25">
      <c r="A2" s="215"/>
      <c r="B2" s="215"/>
      <c r="C2" s="215"/>
      <c r="D2" s="215"/>
      <c r="E2" s="215"/>
      <c r="F2" s="215"/>
      <c r="G2" s="215"/>
      <c r="H2" s="215"/>
      <c r="I2" s="215"/>
      <c r="J2" s="215"/>
      <c r="K2" s="215"/>
      <c r="L2" s="215"/>
      <c r="M2" s="215"/>
      <c r="N2" s="215"/>
      <c r="O2" s="215"/>
      <c r="P2" s="215"/>
      <c r="Q2" s="215"/>
      <c r="R2" s="215"/>
      <c r="S2" s="215"/>
      <c r="T2" s="83"/>
    </row>
    <row r="3" spans="1:20" x14ac:dyDescent="0.25">
      <c r="A3" s="215"/>
      <c r="B3" s="215"/>
      <c r="C3" s="215"/>
      <c r="D3" s="215"/>
      <c r="E3" s="215"/>
      <c r="F3" s="215"/>
      <c r="G3" s="215"/>
      <c r="H3" s="215"/>
      <c r="I3" s="215"/>
      <c r="J3" s="215"/>
      <c r="K3" s="215"/>
      <c r="L3" s="215"/>
      <c r="M3" s="215"/>
      <c r="N3" s="215"/>
      <c r="O3" s="215"/>
      <c r="P3" s="215"/>
      <c r="Q3" s="215"/>
      <c r="R3" s="215"/>
      <c r="S3" s="215"/>
      <c r="T3" s="83"/>
    </row>
    <row r="4" spans="1:20" x14ac:dyDescent="0.25">
      <c r="A4" s="215"/>
      <c r="B4" s="215"/>
      <c r="C4" s="215"/>
      <c r="D4" s="215"/>
      <c r="E4" s="215"/>
      <c r="F4" s="215"/>
      <c r="G4" s="215"/>
      <c r="H4" s="215"/>
      <c r="I4" s="215"/>
      <c r="J4" s="215"/>
      <c r="K4" s="215"/>
      <c r="L4" s="215"/>
      <c r="M4" s="215"/>
      <c r="N4" s="215"/>
      <c r="O4" s="215"/>
      <c r="P4" s="215"/>
      <c r="Q4" s="215"/>
      <c r="R4" s="215"/>
      <c r="S4" s="215"/>
      <c r="T4" s="83"/>
    </row>
    <row r="5" spans="1:20" ht="14.25" customHeight="1" x14ac:dyDescent="0.25">
      <c r="A5" s="302" t="s">
        <v>0</v>
      </c>
      <c r="B5" s="217"/>
      <c r="C5" s="217"/>
      <c r="D5" s="217"/>
      <c r="E5" s="217"/>
      <c r="F5" s="217"/>
      <c r="G5" s="217"/>
      <c r="H5" s="217"/>
      <c r="I5" s="217"/>
      <c r="J5" s="217"/>
      <c r="K5" s="217"/>
      <c r="L5" s="217"/>
      <c r="M5" s="217"/>
      <c r="N5" s="217"/>
      <c r="O5" s="217"/>
      <c r="P5" s="217"/>
      <c r="Q5" s="217"/>
      <c r="R5" s="217"/>
      <c r="S5" s="217"/>
      <c r="T5" s="83"/>
    </row>
    <row r="6" spans="1:20" ht="14.25" customHeight="1" x14ac:dyDescent="0.25">
      <c r="A6" s="218"/>
      <c r="B6" s="219"/>
      <c r="C6" s="219"/>
      <c r="D6" s="219"/>
      <c r="E6" s="219"/>
      <c r="F6" s="219"/>
      <c r="G6" s="219"/>
      <c r="H6" s="219"/>
      <c r="I6" s="219"/>
      <c r="J6" s="219"/>
      <c r="K6" s="219"/>
      <c r="L6" s="219"/>
      <c r="M6" s="219"/>
      <c r="N6" s="219"/>
      <c r="O6" s="219"/>
      <c r="P6" s="219"/>
      <c r="Q6" s="219"/>
      <c r="R6" s="219"/>
      <c r="S6" s="219"/>
      <c r="T6" s="83"/>
    </row>
    <row r="7" spans="1:20"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c r="T7" s="83"/>
    </row>
    <row r="8" spans="1:20" ht="210" x14ac:dyDescent="0.25">
      <c r="A8" s="8" t="s">
        <v>128</v>
      </c>
      <c r="B8" s="8" t="s">
        <v>290</v>
      </c>
      <c r="C8" s="8" t="s">
        <v>22</v>
      </c>
      <c r="D8" s="8" t="s">
        <v>54</v>
      </c>
      <c r="E8" s="27" t="s">
        <v>131</v>
      </c>
      <c r="F8" s="27" t="s">
        <v>131</v>
      </c>
      <c r="G8" s="84">
        <v>52740</v>
      </c>
      <c r="H8" s="8" t="s">
        <v>57</v>
      </c>
      <c r="I8" s="8" t="s">
        <v>291</v>
      </c>
      <c r="J8" s="8" t="s">
        <v>29</v>
      </c>
      <c r="K8" s="85">
        <v>1200</v>
      </c>
      <c r="L8" s="9" t="s">
        <v>283</v>
      </c>
      <c r="M8" s="86">
        <v>11998637419</v>
      </c>
      <c r="N8" s="8" t="s">
        <v>292</v>
      </c>
      <c r="O8" s="8" t="s">
        <v>64</v>
      </c>
      <c r="P8" s="85">
        <v>2020003050052</v>
      </c>
      <c r="Q8" s="9" t="s">
        <v>293</v>
      </c>
      <c r="R8" s="9" t="s">
        <v>294</v>
      </c>
      <c r="S8" s="8" t="s">
        <v>160</v>
      </c>
      <c r="T8" s="8" t="s">
        <v>295</v>
      </c>
    </row>
    <row r="9" spans="1:20" ht="120" x14ac:dyDescent="0.25">
      <c r="A9" s="8" t="s">
        <v>128</v>
      </c>
      <c r="B9" s="8" t="s">
        <v>290</v>
      </c>
      <c r="C9" s="8" t="s">
        <v>22</v>
      </c>
      <c r="D9" s="8" t="s">
        <v>54</v>
      </c>
      <c r="E9" s="27" t="s">
        <v>236</v>
      </c>
      <c r="F9" s="27" t="s">
        <v>237</v>
      </c>
      <c r="G9" s="87">
        <v>167464</v>
      </c>
      <c r="H9" s="8" t="s">
        <v>57</v>
      </c>
      <c r="I9" s="8" t="s">
        <v>296</v>
      </c>
      <c r="J9" s="8" t="s">
        <v>29</v>
      </c>
      <c r="K9" s="8">
        <v>1000</v>
      </c>
      <c r="L9" s="9" t="s">
        <v>283</v>
      </c>
      <c r="M9" s="86">
        <v>400000000</v>
      </c>
      <c r="N9" s="8" t="s">
        <v>64</v>
      </c>
      <c r="O9" s="8" t="s">
        <v>29</v>
      </c>
      <c r="P9" s="85">
        <v>2020003050049</v>
      </c>
      <c r="Q9" s="8" t="s">
        <v>297</v>
      </c>
      <c r="R9" s="8" t="s">
        <v>298</v>
      </c>
      <c r="S9" s="8" t="s">
        <v>299</v>
      </c>
      <c r="T9" s="8" t="s">
        <v>300</v>
      </c>
    </row>
    <row r="10" spans="1:20" ht="285" x14ac:dyDescent="0.25">
      <c r="A10" s="8" t="s">
        <v>128</v>
      </c>
      <c r="B10" s="8" t="s">
        <v>290</v>
      </c>
      <c r="C10" s="8" t="s">
        <v>68</v>
      </c>
      <c r="D10" s="8" t="s">
        <v>82</v>
      </c>
      <c r="E10" s="27" t="s">
        <v>83</v>
      </c>
      <c r="F10" s="27" t="s">
        <v>84</v>
      </c>
      <c r="G10" s="87">
        <v>302230</v>
      </c>
      <c r="H10" s="8" t="s">
        <v>57</v>
      </c>
      <c r="I10" s="8" t="s">
        <v>301</v>
      </c>
      <c r="J10" s="8" t="s">
        <v>29</v>
      </c>
      <c r="K10" s="30">
        <v>500</v>
      </c>
      <c r="L10" s="9" t="s">
        <v>283</v>
      </c>
      <c r="M10" s="88">
        <v>350000000</v>
      </c>
      <c r="N10" s="8" t="s">
        <v>64</v>
      </c>
      <c r="O10" s="8" t="s">
        <v>29</v>
      </c>
      <c r="P10" s="85">
        <v>2020003050050</v>
      </c>
      <c r="Q10" s="8" t="s">
        <v>302</v>
      </c>
      <c r="R10" s="8" t="s">
        <v>303</v>
      </c>
      <c r="S10" s="44" t="s">
        <v>87</v>
      </c>
      <c r="T10" s="8" t="s">
        <v>304</v>
      </c>
    </row>
    <row r="11" spans="1:20" x14ac:dyDescent="0.25">
      <c r="A11" s="48"/>
      <c r="B11" s="48"/>
      <c r="C11" s="83"/>
      <c r="D11" s="83"/>
      <c r="E11" s="83"/>
      <c r="F11" s="83"/>
      <c r="G11" s="83"/>
      <c r="H11" s="83"/>
      <c r="I11" s="83"/>
      <c r="J11" s="83"/>
      <c r="K11" s="83"/>
      <c r="L11" s="83"/>
      <c r="M11" s="83"/>
      <c r="N11" s="83"/>
      <c r="O11" s="83"/>
      <c r="Q11" s="83"/>
      <c r="R11" s="83"/>
      <c r="S11" s="83"/>
      <c r="T11" s="83"/>
    </row>
    <row r="12" spans="1:20" x14ac:dyDescent="0.25">
      <c r="A12" s="48"/>
      <c r="B12" s="48"/>
      <c r="C12" s="83"/>
      <c r="G12" s="83"/>
      <c r="H12" s="83"/>
      <c r="I12" s="83"/>
      <c r="J12" s="83"/>
      <c r="K12" s="83"/>
      <c r="L12" s="83"/>
      <c r="M12" s="83"/>
      <c r="N12" s="83"/>
      <c r="O12" s="83"/>
      <c r="Q12" s="83"/>
      <c r="R12" s="83"/>
      <c r="S12" s="83"/>
      <c r="T12" s="83"/>
    </row>
    <row r="13" spans="1:20" x14ac:dyDescent="0.25">
      <c r="A13" s="48"/>
      <c r="B13" s="48"/>
      <c r="C13" s="83"/>
      <c r="G13" s="83"/>
      <c r="H13" s="83"/>
      <c r="I13" s="83"/>
      <c r="J13" s="83"/>
      <c r="K13" s="83"/>
      <c r="L13" s="83"/>
      <c r="M13" s="83"/>
      <c r="N13" s="83"/>
      <c r="O13" s="83"/>
      <c r="Q13" s="83"/>
      <c r="R13" s="83"/>
      <c r="S13" s="83"/>
      <c r="T13" s="83"/>
    </row>
    <row r="14" spans="1:20" x14ac:dyDescent="0.25">
      <c r="A14" s="48"/>
      <c r="B14" s="48"/>
      <c r="C14" s="83"/>
      <c r="G14" s="83"/>
      <c r="H14" s="83"/>
      <c r="I14" s="83"/>
      <c r="J14" s="83"/>
      <c r="K14" s="83"/>
      <c r="L14" s="83"/>
      <c r="M14" s="83"/>
      <c r="N14" s="83"/>
      <c r="O14" s="83"/>
      <c r="Q14" s="83"/>
      <c r="R14" s="83"/>
      <c r="S14" s="83"/>
      <c r="T14" s="83"/>
    </row>
    <row r="15" spans="1:20" x14ac:dyDescent="0.25">
      <c r="A15" s="48"/>
      <c r="B15" s="48"/>
      <c r="C15" s="83"/>
      <c r="G15" s="83"/>
      <c r="H15" s="83"/>
      <c r="I15" s="83"/>
      <c r="J15" s="83"/>
      <c r="K15" s="83"/>
      <c r="L15" s="83"/>
      <c r="M15" s="83"/>
      <c r="N15" s="83"/>
      <c r="O15" s="83"/>
      <c r="Q15" s="83"/>
      <c r="R15" s="83"/>
      <c r="S15" s="83"/>
      <c r="T15" s="83"/>
    </row>
    <row r="16" spans="1:20" x14ac:dyDescent="0.25">
      <c r="A16" s="48"/>
      <c r="B16" s="48"/>
      <c r="C16" s="83"/>
      <c r="G16" s="83"/>
      <c r="H16" s="83"/>
      <c r="I16" s="83"/>
      <c r="J16" s="83"/>
      <c r="K16" s="83"/>
      <c r="L16" s="83"/>
      <c r="M16" s="83"/>
      <c r="N16" s="83"/>
      <c r="O16" s="83"/>
      <c r="Q16" s="83"/>
      <c r="R16" s="83"/>
      <c r="S16" s="83"/>
      <c r="T16" s="83"/>
    </row>
    <row r="17" spans="1:20" x14ac:dyDescent="0.25">
      <c r="A17" s="48"/>
      <c r="B17" s="48"/>
      <c r="C17" s="83"/>
      <c r="D17" s="83"/>
      <c r="E17" s="83"/>
      <c r="F17" s="83"/>
      <c r="G17" s="83"/>
      <c r="H17" s="83"/>
      <c r="I17" s="83"/>
      <c r="J17" s="83"/>
      <c r="K17" s="83"/>
      <c r="L17" s="83"/>
      <c r="M17" s="83"/>
      <c r="N17" s="83"/>
      <c r="O17" s="83"/>
      <c r="Q17" s="83"/>
      <c r="R17" s="83"/>
      <c r="S17" s="83"/>
      <c r="T17" s="83"/>
    </row>
    <row r="18" spans="1:20" x14ac:dyDescent="0.25">
      <c r="A18" s="48"/>
      <c r="B18" s="48"/>
      <c r="C18" s="83"/>
      <c r="D18" s="83"/>
      <c r="E18" s="83"/>
      <c r="F18" s="83"/>
      <c r="G18" s="83"/>
      <c r="H18" s="83"/>
      <c r="I18" s="83"/>
      <c r="J18" s="83"/>
      <c r="K18" s="83"/>
      <c r="L18" s="83"/>
      <c r="M18" s="83"/>
      <c r="N18" s="83"/>
      <c r="O18" s="83"/>
      <c r="Q18" s="83"/>
      <c r="R18" s="83"/>
      <c r="S18" s="83"/>
      <c r="T18" s="83"/>
    </row>
    <row r="19" spans="1:20" x14ac:dyDescent="0.25">
      <c r="A19" s="48"/>
      <c r="B19" s="48"/>
      <c r="C19" s="83"/>
      <c r="D19" s="83"/>
      <c r="E19" s="83"/>
      <c r="F19" s="83"/>
      <c r="G19" s="83"/>
      <c r="H19" s="83"/>
      <c r="I19" s="83"/>
      <c r="J19" s="83"/>
      <c r="K19" s="83"/>
      <c r="L19" s="83"/>
      <c r="M19" s="83"/>
      <c r="N19" s="83"/>
      <c r="O19" s="83"/>
      <c r="Q19" s="83"/>
      <c r="R19" s="83"/>
      <c r="S19" s="83"/>
      <c r="T19" s="83"/>
    </row>
    <row r="20" spans="1:20" x14ac:dyDescent="0.25">
      <c r="A20" s="48"/>
      <c r="B20" s="48"/>
      <c r="C20" s="83"/>
      <c r="D20" s="83"/>
      <c r="E20" s="83"/>
      <c r="F20" s="83"/>
      <c r="G20" s="83"/>
      <c r="H20" s="83"/>
      <c r="I20" s="83"/>
      <c r="J20" s="83"/>
      <c r="K20" s="83"/>
      <c r="L20" s="83"/>
      <c r="M20" s="83"/>
      <c r="N20" s="83"/>
      <c r="O20" s="83"/>
      <c r="Q20" s="83"/>
      <c r="R20" s="83"/>
      <c r="S20" s="83"/>
      <c r="T20" s="83"/>
    </row>
    <row r="21" spans="1:20" ht="15.75" customHeight="1" x14ac:dyDescent="0.25">
      <c r="A21" s="48"/>
      <c r="B21" s="48"/>
      <c r="C21" s="83"/>
      <c r="D21" s="83"/>
      <c r="E21" s="83"/>
      <c r="F21" s="83"/>
      <c r="G21" s="83"/>
      <c r="H21" s="83"/>
      <c r="I21" s="83"/>
      <c r="J21" s="83"/>
      <c r="K21" s="83"/>
      <c r="L21" s="83"/>
      <c r="M21" s="83"/>
      <c r="N21" s="83"/>
      <c r="O21" s="83"/>
      <c r="Q21" s="83"/>
      <c r="R21" s="83"/>
      <c r="S21" s="83"/>
      <c r="T21" s="83"/>
    </row>
    <row r="22" spans="1:20" ht="15.75" customHeight="1" x14ac:dyDescent="0.25">
      <c r="A22" s="48"/>
      <c r="B22" s="48"/>
      <c r="C22" s="83"/>
      <c r="D22" s="83"/>
      <c r="E22" s="83"/>
      <c r="F22" s="83"/>
      <c r="G22" s="83"/>
      <c r="H22" s="83"/>
      <c r="I22" s="83"/>
      <c r="J22" s="83"/>
      <c r="K22" s="83"/>
      <c r="L22" s="83"/>
      <c r="M22" s="83"/>
      <c r="N22" s="83"/>
      <c r="O22" s="83"/>
      <c r="Q22" s="83"/>
      <c r="R22" s="83"/>
      <c r="S22" s="83"/>
      <c r="T22" s="83"/>
    </row>
    <row r="23" spans="1:20" ht="15.75" customHeight="1" x14ac:dyDescent="0.25">
      <c r="A23" s="48"/>
      <c r="B23" s="48"/>
      <c r="C23" s="83"/>
      <c r="D23" s="83"/>
      <c r="E23" s="83"/>
      <c r="F23" s="83"/>
      <c r="G23" s="83"/>
      <c r="H23" s="83"/>
      <c r="I23" s="83"/>
      <c r="J23" s="83"/>
      <c r="K23" s="83"/>
      <c r="L23" s="83"/>
      <c r="M23" s="83"/>
      <c r="N23" s="83"/>
      <c r="O23" s="83"/>
      <c r="Q23" s="83"/>
      <c r="R23" s="83"/>
      <c r="S23" s="83"/>
      <c r="T23" s="83"/>
    </row>
    <row r="24" spans="1:20" ht="15.75" customHeight="1" x14ac:dyDescent="0.25">
      <c r="A24" s="48"/>
      <c r="B24" s="48"/>
      <c r="C24" s="83"/>
      <c r="D24" s="83"/>
      <c r="E24" s="83"/>
      <c r="F24" s="83"/>
      <c r="G24" s="83"/>
      <c r="H24" s="83"/>
      <c r="I24" s="83"/>
      <c r="J24" s="83"/>
      <c r="K24" s="83"/>
      <c r="L24" s="83"/>
      <c r="M24" s="83"/>
      <c r="N24" s="83"/>
      <c r="O24" s="83"/>
      <c r="Q24" s="83"/>
      <c r="R24" s="83"/>
      <c r="S24" s="83"/>
      <c r="T24" s="83"/>
    </row>
    <row r="25" spans="1:20" ht="15.75" customHeight="1" x14ac:dyDescent="0.25">
      <c r="A25" s="48"/>
      <c r="B25" s="48"/>
      <c r="C25" s="83"/>
      <c r="D25" s="83"/>
      <c r="E25" s="83"/>
      <c r="F25" s="83"/>
      <c r="G25" s="83"/>
      <c r="H25" s="83"/>
      <c r="I25" s="83"/>
      <c r="J25" s="83"/>
      <c r="K25" s="83"/>
      <c r="L25" s="83"/>
      <c r="M25" s="83"/>
      <c r="N25" s="83"/>
      <c r="O25" s="83"/>
      <c r="Q25" s="83"/>
      <c r="R25" s="83"/>
      <c r="S25" s="83"/>
      <c r="T25" s="83"/>
    </row>
    <row r="26" spans="1:20" ht="15.75" customHeight="1" x14ac:dyDescent="0.25">
      <c r="A26" s="48"/>
      <c r="B26" s="48"/>
      <c r="C26" s="83"/>
      <c r="D26" s="83"/>
      <c r="E26" s="83"/>
      <c r="F26" s="83"/>
      <c r="G26" s="83"/>
      <c r="H26" s="83"/>
      <c r="I26" s="83"/>
      <c r="J26" s="83"/>
      <c r="K26" s="83"/>
      <c r="L26" s="83"/>
      <c r="M26" s="83"/>
      <c r="N26" s="83"/>
      <c r="O26" s="83"/>
      <c r="Q26" s="83"/>
      <c r="R26" s="83"/>
      <c r="S26" s="83"/>
      <c r="T26" s="83"/>
    </row>
    <row r="27" spans="1:20" ht="15.75" customHeight="1" x14ac:dyDescent="0.25">
      <c r="A27" s="48"/>
      <c r="B27" s="48"/>
      <c r="C27" s="83"/>
      <c r="D27" s="83"/>
      <c r="E27" s="83"/>
      <c r="F27" s="83"/>
      <c r="G27" s="83"/>
      <c r="H27" s="83"/>
      <c r="I27" s="83"/>
      <c r="J27" s="83"/>
      <c r="K27" s="83"/>
      <c r="L27" s="83"/>
      <c r="M27" s="83"/>
      <c r="N27" s="83"/>
      <c r="O27" s="83"/>
      <c r="Q27" s="83"/>
      <c r="R27" s="83"/>
      <c r="S27" s="83"/>
      <c r="T27" s="83"/>
    </row>
    <row r="28" spans="1:20" ht="15.75" customHeight="1" x14ac:dyDescent="0.25">
      <c r="A28" s="48"/>
      <c r="B28" s="48"/>
      <c r="C28" s="83"/>
      <c r="D28" s="83"/>
      <c r="E28" s="83"/>
      <c r="F28" s="83"/>
      <c r="G28" s="83"/>
      <c r="H28" s="83"/>
      <c r="I28" s="83"/>
      <c r="J28" s="83"/>
      <c r="K28" s="83"/>
      <c r="L28" s="83"/>
      <c r="M28" s="83"/>
      <c r="N28" s="83"/>
      <c r="O28" s="83"/>
      <c r="Q28" s="83"/>
      <c r="R28" s="83"/>
      <c r="S28" s="83"/>
      <c r="T28" s="83"/>
    </row>
    <row r="29" spans="1:20" ht="15.75" customHeight="1" x14ac:dyDescent="0.25">
      <c r="A29" s="48"/>
      <c r="B29" s="48"/>
      <c r="C29" s="83"/>
      <c r="D29" s="83"/>
      <c r="E29" s="83"/>
      <c r="F29" s="83"/>
      <c r="G29" s="83"/>
      <c r="H29" s="83"/>
      <c r="I29" s="83"/>
      <c r="J29" s="83"/>
      <c r="K29" s="83"/>
      <c r="L29" s="83"/>
      <c r="M29" s="83"/>
      <c r="N29" s="83"/>
      <c r="O29" s="83"/>
      <c r="Q29" s="83"/>
      <c r="R29" s="83"/>
      <c r="S29" s="83"/>
      <c r="T29" s="83"/>
    </row>
    <row r="30" spans="1:20" ht="15.75" customHeight="1" x14ac:dyDescent="0.25">
      <c r="A30" s="48"/>
      <c r="B30" s="48"/>
      <c r="C30" s="83"/>
      <c r="D30" s="83"/>
      <c r="E30" s="83"/>
      <c r="F30" s="83"/>
      <c r="G30" s="83"/>
      <c r="H30" s="83"/>
      <c r="I30" s="83"/>
      <c r="J30" s="83"/>
      <c r="K30" s="83"/>
      <c r="L30" s="83"/>
      <c r="M30" s="83"/>
      <c r="N30" s="83"/>
      <c r="O30" s="83"/>
      <c r="Q30" s="83"/>
      <c r="R30" s="83"/>
      <c r="S30" s="83"/>
      <c r="T30" s="83"/>
    </row>
    <row r="31" spans="1:20" ht="15.75" customHeight="1" x14ac:dyDescent="0.25">
      <c r="A31" s="48"/>
      <c r="B31" s="48"/>
      <c r="C31" s="83"/>
      <c r="D31" s="83"/>
      <c r="E31" s="83"/>
      <c r="F31" s="83"/>
      <c r="G31" s="83"/>
      <c r="H31" s="83"/>
      <c r="I31" s="83"/>
      <c r="J31" s="83"/>
      <c r="K31" s="83"/>
      <c r="L31" s="83"/>
      <c r="M31" s="83"/>
      <c r="N31" s="83"/>
      <c r="O31" s="83"/>
      <c r="Q31" s="83"/>
      <c r="R31" s="83"/>
      <c r="S31" s="83"/>
      <c r="T31" s="83"/>
    </row>
    <row r="32" spans="1:20" ht="15.75" customHeight="1" x14ac:dyDescent="0.25">
      <c r="A32" s="48"/>
      <c r="B32" s="48"/>
      <c r="C32" s="83"/>
      <c r="D32" s="83"/>
      <c r="E32" s="83"/>
      <c r="F32" s="83"/>
      <c r="G32" s="83"/>
      <c r="H32" s="83"/>
      <c r="I32" s="83"/>
      <c r="J32" s="83"/>
      <c r="K32" s="83"/>
      <c r="L32" s="83"/>
      <c r="M32" s="83"/>
      <c r="N32" s="83"/>
      <c r="O32" s="83"/>
      <c r="Q32" s="83"/>
      <c r="R32" s="83"/>
      <c r="S32" s="83"/>
      <c r="T32" s="83"/>
    </row>
    <row r="33" spans="1:20" ht="15.75" customHeight="1" x14ac:dyDescent="0.25">
      <c r="A33" s="48"/>
      <c r="B33" s="48"/>
      <c r="C33" s="83"/>
      <c r="D33" s="83"/>
      <c r="E33" s="83"/>
      <c r="F33" s="83"/>
      <c r="G33" s="83"/>
      <c r="H33" s="83"/>
      <c r="I33" s="83"/>
      <c r="J33" s="83"/>
      <c r="K33" s="83"/>
      <c r="L33" s="83"/>
      <c r="M33" s="83"/>
      <c r="N33" s="83"/>
      <c r="O33" s="83"/>
      <c r="Q33" s="83"/>
      <c r="R33" s="83"/>
      <c r="S33" s="83"/>
      <c r="T33" s="83"/>
    </row>
    <row r="34" spans="1:20" ht="15.75" customHeight="1" x14ac:dyDescent="0.25">
      <c r="A34" s="48"/>
      <c r="B34" s="48"/>
      <c r="C34" s="83"/>
      <c r="D34" s="83"/>
      <c r="E34" s="83"/>
      <c r="F34" s="83"/>
      <c r="G34" s="83"/>
      <c r="H34" s="83"/>
      <c r="I34" s="83"/>
      <c r="J34" s="83"/>
      <c r="K34" s="83"/>
      <c r="L34" s="83"/>
      <c r="M34" s="83"/>
      <c r="N34" s="83"/>
      <c r="O34" s="83"/>
      <c r="Q34" s="83"/>
      <c r="R34" s="83"/>
      <c r="S34" s="83"/>
      <c r="T34" s="83"/>
    </row>
    <row r="35" spans="1:20" ht="15.75" customHeight="1" x14ac:dyDescent="0.25">
      <c r="A35" s="48"/>
      <c r="B35" s="48"/>
      <c r="C35" s="83"/>
      <c r="D35" s="83"/>
      <c r="E35" s="83"/>
      <c r="F35" s="83"/>
      <c r="G35" s="83"/>
      <c r="H35" s="83"/>
      <c r="I35" s="83"/>
      <c r="J35" s="83"/>
      <c r="K35" s="83"/>
      <c r="L35" s="83"/>
      <c r="M35" s="83"/>
      <c r="N35" s="83"/>
      <c r="O35" s="83"/>
      <c r="Q35" s="83"/>
      <c r="R35" s="83"/>
      <c r="S35" s="83"/>
      <c r="T35" s="83"/>
    </row>
    <row r="36" spans="1:20" ht="15.75" customHeight="1" x14ac:dyDescent="0.25">
      <c r="A36" s="48"/>
      <c r="B36" s="48"/>
      <c r="C36" s="83"/>
      <c r="D36" s="83"/>
      <c r="E36" s="83"/>
      <c r="F36" s="83"/>
      <c r="G36" s="83"/>
      <c r="H36" s="83"/>
      <c r="I36" s="83"/>
      <c r="J36" s="83"/>
      <c r="K36" s="83"/>
      <c r="L36" s="83"/>
      <c r="M36" s="83"/>
      <c r="N36" s="83"/>
      <c r="O36" s="83"/>
      <c r="Q36" s="83"/>
      <c r="R36" s="83"/>
      <c r="S36" s="83"/>
      <c r="T36" s="83"/>
    </row>
    <row r="37" spans="1:20" ht="15.75" customHeight="1" x14ac:dyDescent="0.25">
      <c r="A37" s="48"/>
      <c r="B37" s="48"/>
      <c r="C37" s="83"/>
      <c r="D37" s="83"/>
      <c r="E37" s="83"/>
      <c r="F37" s="83"/>
      <c r="G37" s="83"/>
      <c r="H37" s="83"/>
      <c r="I37" s="83"/>
      <c r="J37" s="83"/>
      <c r="K37" s="83"/>
      <c r="L37" s="83"/>
      <c r="M37" s="83"/>
      <c r="N37" s="83"/>
      <c r="O37" s="83"/>
      <c r="Q37" s="83"/>
      <c r="R37" s="83"/>
      <c r="S37" s="83"/>
      <c r="T37" s="83"/>
    </row>
    <row r="38" spans="1:20" ht="15.75" customHeight="1" x14ac:dyDescent="0.25">
      <c r="A38" s="48"/>
      <c r="B38" s="48"/>
      <c r="C38" s="83"/>
      <c r="D38" s="83"/>
      <c r="E38" s="83"/>
      <c r="F38" s="83"/>
      <c r="G38" s="83"/>
      <c r="H38" s="83"/>
      <c r="I38" s="83"/>
      <c r="J38" s="83"/>
      <c r="K38" s="83"/>
      <c r="L38" s="83"/>
      <c r="M38" s="83"/>
      <c r="N38" s="83"/>
      <c r="O38" s="83"/>
      <c r="Q38" s="83"/>
      <c r="R38" s="83"/>
      <c r="S38" s="83"/>
      <c r="T38" s="83"/>
    </row>
    <row r="39" spans="1:20" ht="15.75" customHeight="1" x14ac:dyDescent="0.25">
      <c r="A39" s="48"/>
      <c r="B39" s="48"/>
      <c r="C39" s="83"/>
      <c r="D39" s="83"/>
      <c r="E39" s="83"/>
      <c r="F39" s="83"/>
      <c r="G39" s="83"/>
      <c r="H39" s="83"/>
      <c r="I39" s="83"/>
      <c r="J39" s="83"/>
      <c r="K39" s="83"/>
      <c r="L39" s="83"/>
      <c r="M39" s="83"/>
      <c r="N39" s="83"/>
      <c r="O39" s="83"/>
      <c r="Q39" s="83"/>
      <c r="R39" s="83"/>
      <c r="S39" s="83"/>
      <c r="T39" s="83"/>
    </row>
    <row r="40" spans="1:20" ht="15.75" customHeight="1" x14ac:dyDescent="0.25">
      <c r="A40" s="48"/>
      <c r="B40" s="48"/>
      <c r="C40" s="83"/>
      <c r="D40" s="83"/>
      <c r="E40" s="83"/>
      <c r="F40" s="83"/>
      <c r="G40" s="83"/>
      <c r="H40" s="83"/>
      <c r="I40" s="83"/>
      <c r="J40" s="83"/>
      <c r="K40" s="83"/>
      <c r="L40" s="83"/>
      <c r="M40" s="83"/>
      <c r="N40" s="83"/>
      <c r="O40" s="83"/>
      <c r="Q40" s="83"/>
      <c r="R40" s="83"/>
      <c r="S40" s="83"/>
      <c r="T40" s="83"/>
    </row>
    <row r="41" spans="1:20" ht="15.75" customHeight="1" x14ac:dyDescent="0.25">
      <c r="A41" s="48"/>
      <c r="B41" s="48"/>
      <c r="C41" s="83"/>
      <c r="D41" s="83"/>
      <c r="E41" s="83"/>
      <c r="F41" s="83"/>
      <c r="G41" s="83"/>
      <c r="H41" s="83"/>
      <c r="I41" s="83"/>
      <c r="J41" s="83"/>
      <c r="K41" s="83"/>
      <c r="L41" s="83"/>
      <c r="M41" s="83"/>
      <c r="N41" s="83"/>
      <c r="O41" s="83"/>
      <c r="Q41" s="83"/>
      <c r="R41" s="83"/>
      <c r="S41" s="83"/>
      <c r="T41" s="83"/>
    </row>
    <row r="42" spans="1:20" ht="15.75" customHeight="1" x14ac:dyDescent="0.25">
      <c r="A42" s="48"/>
      <c r="B42" s="48"/>
      <c r="C42" s="83"/>
      <c r="D42" s="83"/>
      <c r="E42" s="83"/>
      <c r="F42" s="83"/>
      <c r="G42" s="83"/>
      <c r="H42" s="83"/>
      <c r="I42" s="83"/>
      <c r="J42" s="83"/>
      <c r="K42" s="83"/>
      <c r="L42" s="83"/>
      <c r="M42" s="83"/>
      <c r="N42" s="83"/>
      <c r="O42" s="83"/>
      <c r="Q42" s="83"/>
      <c r="R42" s="83"/>
      <c r="S42" s="83"/>
      <c r="T42" s="83"/>
    </row>
    <row r="43" spans="1:20" ht="15.75" customHeight="1" x14ac:dyDescent="0.25">
      <c r="A43" s="48"/>
      <c r="B43" s="48"/>
      <c r="C43" s="83"/>
      <c r="D43" s="83"/>
      <c r="E43" s="83"/>
      <c r="F43" s="83"/>
      <c r="G43" s="83"/>
      <c r="H43" s="83"/>
      <c r="I43" s="83"/>
      <c r="J43" s="83"/>
      <c r="K43" s="83"/>
      <c r="L43" s="83"/>
      <c r="M43" s="83"/>
      <c r="N43" s="83"/>
      <c r="O43" s="83"/>
      <c r="Q43" s="83"/>
      <c r="R43" s="83"/>
      <c r="S43" s="83"/>
      <c r="T43" s="83"/>
    </row>
    <row r="44" spans="1:20" ht="15.75" customHeight="1" x14ac:dyDescent="0.25">
      <c r="A44" s="48"/>
      <c r="B44" s="48"/>
      <c r="C44" s="83"/>
      <c r="D44" s="83"/>
      <c r="E44" s="83"/>
      <c r="F44" s="83"/>
      <c r="G44" s="83"/>
      <c r="H44" s="83"/>
      <c r="I44" s="83"/>
      <c r="J44" s="83"/>
      <c r="K44" s="83"/>
      <c r="L44" s="83"/>
      <c r="M44" s="83"/>
      <c r="N44" s="83"/>
      <c r="O44" s="83"/>
      <c r="Q44" s="83"/>
      <c r="R44" s="83"/>
      <c r="S44" s="83"/>
      <c r="T44" s="83"/>
    </row>
    <row r="45" spans="1:20" ht="15.75" customHeight="1" x14ac:dyDescent="0.25">
      <c r="A45" s="48"/>
      <c r="B45" s="48"/>
      <c r="C45" s="83"/>
      <c r="D45" s="83"/>
      <c r="E45" s="83"/>
      <c r="F45" s="83"/>
      <c r="G45" s="83"/>
      <c r="H45" s="83"/>
      <c r="I45" s="83"/>
      <c r="J45" s="83"/>
      <c r="K45" s="83"/>
      <c r="L45" s="83"/>
      <c r="M45" s="83"/>
      <c r="N45" s="83"/>
      <c r="O45" s="83"/>
      <c r="Q45" s="83"/>
      <c r="R45" s="83"/>
      <c r="S45" s="83"/>
      <c r="T45" s="83"/>
    </row>
    <row r="46" spans="1:20" ht="15.75" customHeight="1" x14ac:dyDescent="0.25">
      <c r="A46" s="48"/>
      <c r="B46" s="48"/>
      <c r="C46" s="83"/>
      <c r="D46" s="83"/>
      <c r="E46" s="83"/>
      <c r="F46" s="83"/>
      <c r="G46" s="83"/>
      <c r="H46" s="83"/>
      <c r="I46" s="83"/>
      <c r="J46" s="83"/>
      <c r="K46" s="83"/>
      <c r="L46" s="83"/>
      <c r="M46" s="83"/>
      <c r="N46" s="83"/>
      <c r="O46" s="83"/>
      <c r="Q46" s="83"/>
      <c r="R46" s="83"/>
      <c r="S46" s="83"/>
      <c r="T46" s="83"/>
    </row>
    <row r="47" spans="1:20" ht="15.75" customHeight="1" x14ac:dyDescent="0.25">
      <c r="A47" s="48"/>
      <c r="B47" s="48"/>
      <c r="C47" s="83"/>
      <c r="D47" s="83"/>
      <c r="E47" s="83"/>
      <c r="F47" s="83"/>
      <c r="G47" s="83"/>
      <c r="H47" s="83"/>
      <c r="I47" s="83"/>
      <c r="J47" s="83"/>
      <c r="K47" s="83"/>
      <c r="L47" s="83"/>
      <c r="M47" s="83"/>
      <c r="N47" s="83"/>
      <c r="O47" s="83"/>
      <c r="Q47" s="83"/>
      <c r="R47" s="83"/>
      <c r="S47" s="83"/>
      <c r="T47" s="83"/>
    </row>
    <row r="48" spans="1:20" ht="15.75" customHeight="1" x14ac:dyDescent="0.25">
      <c r="A48" s="48"/>
      <c r="B48" s="48"/>
      <c r="C48" s="83"/>
      <c r="D48" s="83"/>
      <c r="E48" s="83"/>
      <c r="F48" s="83"/>
      <c r="G48" s="83"/>
      <c r="H48" s="83"/>
      <c r="I48" s="83"/>
      <c r="J48" s="83"/>
      <c r="K48" s="83"/>
      <c r="L48" s="83"/>
      <c r="M48" s="83"/>
      <c r="N48" s="83"/>
      <c r="O48" s="83"/>
      <c r="Q48" s="83"/>
      <c r="R48" s="83"/>
      <c r="S48" s="83"/>
      <c r="T48" s="83"/>
    </row>
    <row r="49" spans="1:20" ht="15.75" customHeight="1" x14ac:dyDescent="0.25">
      <c r="A49" s="48"/>
      <c r="B49" s="48"/>
      <c r="C49" s="83"/>
      <c r="D49" s="83"/>
      <c r="E49" s="83"/>
      <c r="F49" s="83"/>
      <c r="G49" s="83"/>
      <c r="H49" s="83"/>
      <c r="I49" s="83"/>
      <c r="J49" s="83"/>
      <c r="K49" s="83"/>
      <c r="L49" s="83"/>
      <c r="M49" s="83"/>
      <c r="N49" s="83"/>
      <c r="O49" s="83"/>
      <c r="Q49" s="83"/>
      <c r="R49" s="83"/>
      <c r="S49" s="83"/>
      <c r="T49" s="83"/>
    </row>
    <row r="50" spans="1:20" ht="15.75" customHeight="1" x14ac:dyDescent="0.25">
      <c r="A50" s="48"/>
      <c r="B50" s="48"/>
      <c r="C50" s="83"/>
      <c r="D50" s="83"/>
      <c r="E50" s="83"/>
      <c r="F50" s="83"/>
      <c r="G50" s="83"/>
      <c r="H50" s="83"/>
      <c r="I50" s="83"/>
      <c r="J50" s="83"/>
      <c r="K50" s="83"/>
      <c r="L50" s="83"/>
      <c r="M50" s="83"/>
      <c r="N50" s="83"/>
      <c r="O50" s="83"/>
      <c r="Q50" s="83"/>
      <c r="R50" s="83"/>
      <c r="S50" s="83"/>
      <c r="T50" s="83"/>
    </row>
    <row r="51" spans="1:20" ht="15.75" customHeight="1" x14ac:dyDescent="0.25">
      <c r="A51" s="48"/>
      <c r="B51" s="48"/>
      <c r="C51" s="83"/>
      <c r="D51" s="83"/>
      <c r="E51" s="83"/>
      <c r="F51" s="83"/>
      <c r="G51" s="83"/>
      <c r="H51" s="83"/>
      <c r="I51" s="83"/>
      <c r="J51" s="83"/>
      <c r="K51" s="83"/>
      <c r="L51" s="83"/>
      <c r="M51" s="83"/>
      <c r="N51" s="83"/>
      <c r="O51" s="83"/>
      <c r="Q51" s="83"/>
      <c r="R51" s="83"/>
      <c r="S51" s="83"/>
      <c r="T51" s="83"/>
    </row>
    <row r="52" spans="1:20" ht="15.75" customHeight="1" x14ac:dyDescent="0.25">
      <c r="A52" s="48"/>
      <c r="B52" s="48"/>
      <c r="C52" s="83"/>
      <c r="D52" s="83"/>
      <c r="E52" s="83"/>
      <c r="F52" s="83"/>
      <c r="G52" s="83"/>
      <c r="H52" s="83"/>
      <c r="I52" s="83"/>
      <c r="J52" s="83"/>
      <c r="K52" s="83"/>
      <c r="L52" s="83"/>
      <c r="M52" s="83"/>
      <c r="N52" s="83"/>
      <c r="O52" s="83"/>
      <c r="Q52" s="83"/>
      <c r="R52" s="83"/>
      <c r="S52" s="83"/>
      <c r="T52" s="83"/>
    </row>
    <row r="53" spans="1:20" ht="15.75" customHeight="1" x14ac:dyDescent="0.25">
      <c r="A53" s="48"/>
      <c r="B53" s="48"/>
      <c r="C53" s="83"/>
      <c r="D53" s="83"/>
      <c r="E53" s="83"/>
      <c r="F53" s="83"/>
      <c r="G53" s="83"/>
      <c r="H53" s="83"/>
      <c r="I53" s="83"/>
      <c r="J53" s="83"/>
      <c r="K53" s="83"/>
      <c r="L53" s="83"/>
      <c r="M53" s="83"/>
      <c r="N53" s="83"/>
      <c r="O53" s="83"/>
      <c r="Q53" s="83"/>
      <c r="R53" s="83"/>
      <c r="S53" s="83"/>
      <c r="T53" s="83"/>
    </row>
    <row r="54" spans="1:20" ht="15.75" customHeight="1" x14ac:dyDescent="0.25">
      <c r="A54" s="48"/>
      <c r="B54" s="48"/>
      <c r="C54" s="83"/>
      <c r="D54" s="83"/>
      <c r="E54" s="83"/>
      <c r="F54" s="83"/>
      <c r="G54" s="83"/>
      <c r="H54" s="83"/>
      <c r="I54" s="83"/>
      <c r="J54" s="83"/>
      <c r="K54" s="83"/>
      <c r="L54" s="83"/>
      <c r="M54" s="83"/>
      <c r="N54" s="83"/>
      <c r="O54" s="83"/>
      <c r="Q54" s="83"/>
      <c r="R54" s="83"/>
      <c r="S54" s="83"/>
      <c r="T54" s="83"/>
    </row>
    <row r="55" spans="1:20" ht="15.75" customHeight="1" x14ac:dyDescent="0.25">
      <c r="A55" s="48"/>
      <c r="B55" s="48"/>
      <c r="C55" s="83"/>
      <c r="D55" s="83"/>
      <c r="E55" s="83"/>
      <c r="F55" s="83"/>
      <c r="G55" s="83"/>
      <c r="H55" s="83"/>
      <c r="I55" s="83"/>
      <c r="J55" s="83"/>
      <c r="K55" s="83"/>
      <c r="L55" s="83"/>
      <c r="M55" s="83"/>
      <c r="N55" s="83"/>
      <c r="O55" s="83"/>
      <c r="Q55" s="83"/>
      <c r="R55" s="83"/>
      <c r="S55" s="83"/>
      <c r="T55" s="83"/>
    </row>
    <row r="56" spans="1:20" ht="15.75" customHeight="1" x14ac:dyDescent="0.25">
      <c r="A56" s="48"/>
      <c r="B56" s="48"/>
      <c r="C56" s="83"/>
      <c r="D56" s="83"/>
      <c r="E56" s="83"/>
      <c r="F56" s="83"/>
      <c r="G56" s="83"/>
      <c r="H56" s="83"/>
      <c r="I56" s="83"/>
      <c r="J56" s="83"/>
      <c r="K56" s="83"/>
      <c r="L56" s="83"/>
      <c r="M56" s="83"/>
      <c r="N56" s="83"/>
      <c r="O56" s="83"/>
      <c r="Q56" s="83"/>
      <c r="R56" s="83"/>
      <c r="S56" s="83"/>
      <c r="T56" s="83"/>
    </row>
    <row r="57" spans="1:20" ht="15.75" customHeight="1" x14ac:dyDescent="0.25">
      <c r="A57" s="48"/>
      <c r="B57" s="48"/>
      <c r="C57" s="83"/>
      <c r="D57" s="83"/>
      <c r="E57" s="83"/>
      <c r="F57" s="83"/>
      <c r="G57" s="83"/>
      <c r="H57" s="83"/>
      <c r="I57" s="83"/>
      <c r="J57" s="83"/>
      <c r="K57" s="83"/>
      <c r="L57" s="83"/>
      <c r="M57" s="83"/>
      <c r="N57" s="83"/>
      <c r="O57" s="83"/>
      <c r="Q57" s="83"/>
      <c r="R57" s="83"/>
      <c r="S57" s="83"/>
      <c r="T57" s="83"/>
    </row>
    <row r="58" spans="1:20" ht="15.75" customHeight="1" x14ac:dyDescent="0.25">
      <c r="A58" s="48"/>
      <c r="B58" s="48"/>
      <c r="C58" s="83"/>
      <c r="D58" s="83"/>
      <c r="E58" s="83"/>
      <c r="F58" s="83"/>
      <c r="G58" s="83"/>
      <c r="H58" s="83"/>
      <c r="I58" s="83"/>
      <c r="J58" s="83"/>
      <c r="K58" s="83"/>
      <c r="L58" s="83"/>
      <c r="M58" s="83"/>
      <c r="N58" s="83"/>
      <c r="O58" s="83"/>
      <c r="Q58" s="83"/>
      <c r="R58" s="83"/>
      <c r="S58" s="83"/>
      <c r="T58" s="83"/>
    </row>
    <row r="59" spans="1:20" ht="15.75" customHeight="1" x14ac:dyDescent="0.25">
      <c r="A59" s="48"/>
      <c r="B59" s="48"/>
      <c r="C59" s="83"/>
      <c r="D59" s="83"/>
      <c r="E59" s="83"/>
      <c r="F59" s="83"/>
      <c r="G59" s="83"/>
      <c r="H59" s="83"/>
      <c r="I59" s="83"/>
      <c r="J59" s="83"/>
      <c r="K59" s="83"/>
      <c r="L59" s="83"/>
      <c r="M59" s="83"/>
      <c r="N59" s="83"/>
      <c r="O59" s="83"/>
      <c r="Q59" s="83"/>
      <c r="R59" s="83"/>
      <c r="S59" s="83"/>
      <c r="T59" s="83"/>
    </row>
    <row r="60" spans="1:20" ht="15.75" customHeight="1" x14ac:dyDescent="0.25">
      <c r="A60" s="48"/>
      <c r="B60" s="48"/>
      <c r="C60" s="83"/>
      <c r="D60" s="83"/>
      <c r="E60" s="83"/>
      <c r="F60" s="83"/>
      <c r="G60" s="83"/>
      <c r="H60" s="83"/>
      <c r="I60" s="83"/>
      <c r="J60" s="83"/>
      <c r="K60" s="83"/>
      <c r="L60" s="83"/>
      <c r="M60" s="83"/>
      <c r="N60" s="83"/>
      <c r="O60" s="83"/>
      <c r="Q60" s="83"/>
      <c r="R60" s="83"/>
      <c r="S60" s="83"/>
      <c r="T60" s="83"/>
    </row>
    <row r="61" spans="1:20" ht="15.75" customHeight="1" x14ac:dyDescent="0.25">
      <c r="A61" s="48"/>
      <c r="B61" s="48"/>
      <c r="C61" s="83"/>
      <c r="D61" s="83"/>
      <c r="E61" s="83"/>
      <c r="F61" s="83"/>
      <c r="G61" s="83"/>
      <c r="H61" s="83"/>
      <c r="I61" s="83"/>
      <c r="J61" s="83"/>
      <c r="K61" s="83"/>
      <c r="L61" s="83"/>
      <c r="M61" s="83"/>
      <c r="N61" s="83"/>
      <c r="O61" s="83"/>
      <c r="Q61" s="83"/>
      <c r="R61" s="83"/>
      <c r="S61" s="83"/>
      <c r="T61" s="83"/>
    </row>
    <row r="62" spans="1:20" ht="15.75" customHeight="1" x14ac:dyDescent="0.25">
      <c r="A62" s="48"/>
      <c r="B62" s="48"/>
      <c r="C62" s="83"/>
      <c r="D62" s="83"/>
      <c r="E62" s="83"/>
      <c r="F62" s="83"/>
      <c r="G62" s="83"/>
      <c r="H62" s="83"/>
      <c r="I62" s="83"/>
      <c r="J62" s="83"/>
      <c r="K62" s="83"/>
      <c r="L62" s="83"/>
      <c r="M62" s="83"/>
      <c r="N62" s="83"/>
      <c r="O62" s="83"/>
      <c r="Q62" s="83"/>
      <c r="R62" s="83"/>
      <c r="S62" s="83"/>
      <c r="T62" s="83"/>
    </row>
    <row r="63" spans="1:20" ht="15.75" customHeight="1" x14ac:dyDescent="0.25">
      <c r="A63" s="48"/>
      <c r="B63" s="48"/>
      <c r="C63" s="83"/>
      <c r="D63" s="83"/>
      <c r="E63" s="83"/>
      <c r="F63" s="83"/>
      <c r="G63" s="83"/>
      <c r="H63" s="83"/>
      <c r="I63" s="83"/>
      <c r="J63" s="83"/>
      <c r="K63" s="83"/>
      <c r="L63" s="83"/>
      <c r="M63" s="83"/>
      <c r="N63" s="83"/>
      <c r="O63" s="83"/>
      <c r="Q63" s="83"/>
      <c r="R63" s="83"/>
      <c r="S63" s="83"/>
      <c r="T63" s="83"/>
    </row>
    <row r="64" spans="1:20" ht="15.75" customHeight="1" x14ac:dyDescent="0.25">
      <c r="A64" s="48"/>
      <c r="B64" s="48"/>
      <c r="C64" s="83"/>
      <c r="D64" s="83"/>
      <c r="E64" s="83"/>
      <c r="F64" s="83"/>
      <c r="G64" s="83"/>
      <c r="H64" s="83"/>
      <c r="I64" s="83"/>
      <c r="J64" s="83"/>
      <c r="K64" s="83"/>
      <c r="L64" s="83"/>
      <c r="M64" s="83"/>
      <c r="N64" s="83"/>
      <c r="O64" s="83"/>
      <c r="Q64" s="83"/>
      <c r="R64" s="83"/>
      <c r="S64" s="83"/>
      <c r="T64" s="83"/>
    </row>
    <row r="65" spans="1:20" ht="15.75" customHeight="1" x14ac:dyDescent="0.25">
      <c r="A65" s="48"/>
      <c r="B65" s="48"/>
      <c r="C65" s="83"/>
      <c r="D65" s="83"/>
      <c r="E65" s="83"/>
      <c r="F65" s="83"/>
      <c r="G65" s="83"/>
      <c r="H65" s="83"/>
      <c r="I65" s="83"/>
      <c r="J65" s="83"/>
      <c r="K65" s="83"/>
      <c r="L65" s="83"/>
      <c r="M65" s="83"/>
      <c r="N65" s="83"/>
      <c r="O65" s="83"/>
      <c r="Q65" s="83"/>
      <c r="R65" s="83"/>
      <c r="S65" s="83"/>
      <c r="T65" s="83"/>
    </row>
    <row r="66" spans="1:20" ht="15.75" customHeight="1" x14ac:dyDescent="0.25">
      <c r="A66" s="48"/>
      <c r="B66" s="48"/>
      <c r="C66" s="83"/>
      <c r="D66" s="83"/>
      <c r="E66" s="83"/>
      <c r="F66" s="83"/>
      <c r="G66" s="83"/>
      <c r="H66" s="83"/>
      <c r="I66" s="83"/>
      <c r="J66" s="83"/>
      <c r="K66" s="83"/>
      <c r="L66" s="83"/>
      <c r="M66" s="83"/>
      <c r="N66" s="83"/>
      <c r="O66" s="83"/>
      <c r="Q66" s="83"/>
      <c r="R66" s="83"/>
      <c r="S66" s="83"/>
      <c r="T66" s="83"/>
    </row>
    <row r="67" spans="1:20" ht="15.75" customHeight="1" x14ac:dyDescent="0.25">
      <c r="A67" s="48"/>
      <c r="B67" s="48"/>
      <c r="C67" s="83"/>
      <c r="D67" s="83"/>
      <c r="E67" s="83"/>
      <c r="F67" s="83"/>
      <c r="G67" s="83"/>
      <c r="H67" s="83"/>
      <c r="I67" s="83"/>
      <c r="J67" s="83"/>
      <c r="K67" s="83"/>
      <c r="L67" s="83"/>
      <c r="M67" s="83"/>
      <c r="N67" s="83"/>
      <c r="O67" s="83"/>
      <c r="Q67" s="83"/>
      <c r="R67" s="83"/>
      <c r="S67" s="83"/>
      <c r="T67" s="83"/>
    </row>
    <row r="68" spans="1:20" ht="15.75" customHeight="1" x14ac:dyDescent="0.25">
      <c r="A68" s="48"/>
      <c r="B68" s="48"/>
      <c r="C68" s="83"/>
      <c r="D68" s="83"/>
      <c r="E68" s="83"/>
      <c r="F68" s="83"/>
      <c r="G68" s="83"/>
      <c r="H68" s="83"/>
      <c r="I68" s="83"/>
      <c r="J68" s="83"/>
      <c r="K68" s="83"/>
      <c r="L68" s="83"/>
      <c r="M68" s="83"/>
      <c r="N68" s="83"/>
      <c r="O68" s="83"/>
      <c r="Q68" s="83"/>
      <c r="R68" s="83"/>
      <c r="S68" s="83"/>
      <c r="T68" s="83"/>
    </row>
    <row r="69" spans="1:20" ht="15.75" customHeight="1" x14ac:dyDescent="0.25">
      <c r="A69" s="48"/>
      <c r="B69" s="48"/>
      <c r="C69" s="83"/>
      <c r="D69" s="83"/>
      <c r="E69" s="83"/>
      <c r="F69" s="83"/>
      <c r="G69" s="83"/>
      <c r="H69" s="83"/>
      <c r="I69" s="83"/>
      <c r="J69" s="83"/>
      <c r="K69" s="83"/>
      <c r="L69" s="83"/>
      <c r="M69" s="83"/>
      <c r="N69" s="83"/>
      <c r="O69" s="83"/>
      <c r="Q69" s="83"/>
      <c r="R69" s="83"/>
      <c r="S69" s="83"/>
      <c r="T69" s="83"/>
    </row>
    <row r="70" spans="1:20" ht="15.75" customHeight="1" x14ac:dyDescent="0.25">
      <c r="A70" s="48"/>
      <c r="B70" s="48"/>
      <c r="C70" s="83"/>
      <c r="D70" s="83"/>
      <c r="E70" s="83"/>
      <c r="F70" s="83"/>
      <c r="G70" s="83"/>
      <c r="H70" s="83"/>
      <c r="I70" s="83"/>
      <c r="J70" s="83"/>
      <c r="K70" s="83"/>
      <c r="L70" s="83"/>
      <c r="M70" s="83"/>
      <c r="N70" s="83"/>
      <c r="O70" s="83"/>
      <c r="Q70" s="83"/>
      <c r="R70" s="83"/>
      <c r="S70" s="83"/>
      <c r="T70" s="83"/>
    </row>
    <row r="71" spans="1:20" ht="15.75" customHeight="1" x14ac:dyDescent="0.25">
      <c r="A71" s="48"/>
      <c r="B71" s="48"/>
      <c r="C71" s="83"/>
      <c r="D71" s="83"/>
      <c r="E71" s="83"/>
      <c r="F71" s="83"/>
      <c r="G71" s="83"/>
      <c r="H71" s="83"/>
      <c r="I71" s="83"/>
      <c r="J71" s="83"/>
      <c r="K71" s="83"/>
      <c r="L71" s="83"/>
      <c r="M71" s="83"/>
      <c r="N71" s="83"/>
      <c r="O71" s="83"/>
      <c r="Q71" s="83"/>
      <c r="R71" s="83"/>
      <c r="S71" s="83"/>
      <c r="T71" s="83"/>
    </row>
    <row r="72" spans="1:20" ht="15.75" customHeight="1" x14ac:dyDescent="0.25">
      <c r="A72" s="48"/>
      <c r="B72" s="48"/>
      <c r="C72" s="83"/>
      <c r="D72" s="83"/>
      <c r="E72" s="83"/>
      <c r="F72" s="83"/>
      <c r="G72" s="83"/>
      <c r="H72" s="83"/>
      <c r="I72" s="83"/>
      <c r="J72" s="83"/>
      <c r="K72" s="83"/>
      <c r="L72" s="83"/>
      <c r="M72" s="83"/>
      <c r="N72" s="83"/>
      <c r="O72" s="83"/>
      <c r="Q72" s="83"/>
      <c r="R72" s="83"/>
      <c r="S72" s="83"/>
      <c r="T72" s="83"/>
    </row>
    <row r="73" spans="1:20" ht="15.75" customHeight="1" x14ac:dyDescent="0.25">
      <c r="A73" s="48"/>
      <c r="B73" s="48"/>
      <c r="C73" s="83"/>
      <c r="D73" s="83"/>
      <c r="E73" s="83"/>
      <c r="F73" s="83"/>
      <c r="G73" s="83"/>
      <c r="H73" s="83"/>
      <c r="I73" s="83"/>
      <c r="J73" s="83"/>
      <c r="K73" s="83"/>
      <c r="L73" s="83"/>
      <c r="M73" s="83"/>
      <c r="N73" s="83"/>
      <c r="O73" s="83"/>
      <c r="Q73" s="83"/>
      <c r="R73" s="83"/>
      <c r="S73" s="83"/>
      <c r="T73" s="83"/>
    </row>
    <row r="74" spans="1:20" ht="15.75" customHeight="1" x14ac:dyDescent="0.25">
      <c r="A74" s="48"/>
      <c r="B74" s="48"/>
      <c r="C74" s="83"/>
      <c r="D74" s="83"/>
      <c r="E74" s="83"/>
      <c r="F74" s="83"/>
      <c r="G74" s="83"/>
      <c r="H74" s="83"/>
      <c r="I74" s="83"/>
      <c r="J74" s="83"/>
      <c r="K74" s="83"/>
      <c r="L74" s="83"/>
      <c r="M74" s="83"/>
      <c r="N74" s="83"/>
      <c r="O74" s="83"/>
      <c r="Q74" s="83"/>
      <c r="R74" s="83"/>
      <c r="S74" s="83"/>
      <c r="T74" s="83"/>
    </row>
    <row r="75" spans="1:20" ht="15.75" customHeight="1" x14ac:dyDescent="0.25">
      <c r="A75" s="48"/>
      <c r="B75" s="48"/>
      <c r="C75" s="83"/>
      <c r="D75" s="83"/>
      <c r="E75" s="83"/>
      <c r="F75" s="83"/>
      <c r="G75" s="83"/>
      <c r="H75" s="83"/>
      <c r="I75" s="83"/>
      <c r="J75" s="83"/>
      <c r="K75" s="83"/>
      <c r="L75" s="83"/>
      <c r="M75" s="83"/>
      <c r="N75" s="83"/>
      <c r="O75" s="83"/>
      <c r="Q75" s="83"/>
      <c r="R75" s="83"/>
      <c r="S75" s="83"/>
      <c r="T75" s="83"/>
    </row>
    <row r="76" spans="1:20" ht="15.75" customHeight="1" x14ac:dyDescent="0.25">
      <c r="A76" s="48"/>
      <c r="B76" s="48"/>
      <c r="C76" s="83"/>
      <c r="D76" s="83"/>
      <c r="E76" s="83"/>
      <c r="F76" s="83"/>
      <c r="G76" s="83"/>
      <c r="H76" s="83"/>
      <c r="I76" s="83"/>
      <c r="J76" s="83"/>
      <c r="K76" s="83"/>
      <c r="L76" s="83"/>
      <c r="M76" s="83"/>
      <c r="N76" s="83"/>
      <c r="O76" s="83"/>
      <c r="Q76" s="83"/>
      <c r="R76" s="83"/>
      <c r="S76" s="83"/>
      <c r="T76" s="83"/>
    </row>
    <row r="77" spans="1:20" ht="15.75" customHeight="1" x14ac:dyDescent="0.25">
      <c r="A77" s="48"/>
      <c r="B77" s="48"/>
      <c r="C77" s="83"/>
      <c r="D77" s="83"/>
      <c r="E77" s="83"/>
      <c r="F77" s="83"/>
      <c r="G77" s="83"/>
      <c r="H77" s="83"/>
      <c r="I77" s="83"/>
      <c r="J77" s="83"/>
      <c r="K77" s="83"/>
      <c r="L77" s="83"/>
      <c r="M77" s="83"/>
      <c r="N77" s="83"/>
      <c r="O77" s="83"/>
      <c r="Q77" s="83"/>
      <c r="R77" s="83"/>
      <c r="S77" s="83"/>
      <c r="T77" s="83"/>
    </row>
    <row r="78" spans="1:20" ht="15.75" customHeight="1" x14ac:dyDescent="0.25">
      <c r="A78" s="48"/>
      <c r="B78" s="48"/>
      <c r="C78" s="83"/>
      <c r="D78" s="83"/>
      <c r="E78" s="83"/>
      <c r="F78" s="83"/>
      <c r="G78" s="83"/>
      <c r="H78" s="83"/>
      <c r="I78" s="83"/>
      <c r="J78" s="83"/>
      <c r="K78" s="83"/>
      <c r="L78" s="83"/>
      <c r="M78" s="83"/>
      <c r="N78" s="83"/>
      <c r="O78" s="83"/>
      <c r="Q78" s="83"/>
      <c r="R78" s="83"/>
      <c r="S78" s="83"/>
      <c r="T78" s="83"/>
    </row>
    <row r="79" spans="1:20" ht="15.75" customHeight="1" x14ac:dyDescent="0.25">
      <c r="A79" s="48"/>
      <c r="B79" s="48"/>
      <c r="C79" s="83"/>
      <c r="D79" s="83"/>
      <c r="E79" s="83"/>
      <c r="F79" s="83"/>
      <c r="G79" s="83"/>
      <c r="H79" s="83"/>
      <c r="I79" s="83"/>
      <c r="J79" s="83"/>
      <c r="K79" s="83"/>
      <c r="L79" s="83"/>
      <c r="M79" s="83"/>
      <c r="N79" s="83"/>
      <c r="O79" s="83"/>
      <c r="Q79" s="83"/>
      <c r="R79" s="83"/>
      <c r="S79" s="83"/>
      <c r="T79" s="83"/>
    </row>
    <row r="80" spans="1:20" ht="15.75" customHeight="1" x14ac:dyDescent="0.25">
      <c r="A80" s="48"/>
      <c r="B80" s="48"/>
      <c r="C80" s="83"/>
      <c r="D80" s="83"/>
      <c r="E80" s="83"/>
      <c r="F80" s="83"/>
      <c r="G80" s="83"/>
      <c r="H80" s="83"/>
      <c r="I80" s="83"/>
      <c r="J80" s="83"/>
      <c r="K80" s="83"/>
      <c r="L80" s="83"/>
      <c r="M80" s="83"/>
      <c r="N80" s="83"/>
      <c r="O80" s="83"/>
      <c r="Q80" s="83"/>
      <c r="R80" s="83"/>
      <c r="S80" s="83"/>
      <c r="T80" s="83"/>
    </row>
    <row r="81" spans="1:20" ht="15.75" customHeight="1" x14ac:dyDescent="0.25">
      <c r="A81" s="48"/>
      <c r="B81" s="48"/>
      <c r="C81" s="83"/>
      <c r="D81" s="83"/>
      <c r="E81" s="83"/>
      <c r="F81" s="83"/>
      <c r="G81" s="83"/>
      <c r="H81" s="83"/>
      <c r="I81" s="83"/>
      <c r="J81" s="83"/>
      <c r="K81" s="83"/>
      <c r="L81" s="83"/>
      <c r="M81" s="83"/>
      <c r="N81" s="83"/>
      <c r="O81" s="83"/>
      <c r="Q81" s="83"/>
      <c r="R81" s="83"/>
      <c r="S81" s="83"/>
      <c r="T81" s="83"/>
    </row>
    <row r="82" spans="1:20" ht="15.75" customHeight="1" x14ac:dyDescent="0.25">
      <c r="A82" s="48"/>
      <c r="B82" s="48"/>
      <c r="C82" s="83"/>
      <c r="D82" s="83"/>
      <c r="E82" s="83"/>
      <c r="F82" s="83"/>
      <c r="G82" s="83"/>
      <c r="H82" s="83"/>
      <c r="I82" s="83"/>
      <c r="J82" s="83"/>
      <c r="K82" s="83"/>
      <c r="L82" s="83"/>
      <c r="M82" s="83"/>
      <c r="N82" s="83"/>
      <c r="O82" s="83"/>
      <c r="Q82" s="83"/>
      <c r="R82" s="83"/>
      <c r="S82" s="83"/>
      <c r="T82" s="83"/>
    </row>
    <row r="83" spans="1:20" ht="15.75" customHeight="1" x14ac:dyDescent="0.25">
      <c r="A83" s="48"/>
      <c r="B83" s="48"/>
      <c r="C83" s="83"/>
      <c r="D83" s="83"/>
      <c r="E83" s="83"/>
      <c r="F83" s="83"/>
      <c r="G83" s="83"/>
      <c r="H83" s="83"/>
      <c r="I83" s="83"/>
      <c r="J83" s="83"/>
      <c r="K83" s="83"/>
      <c r="L83" s="83"/>
      <c r="M83" s="83"/>
      <c r="N83" s="83"/>
      <c r="O83" s="83"/>
      <c r="Q83" s="83"/>
      <c r="R83" s="83"/>
      <c r="S83" s="83"/>
      <c r="T83" s="83"/>
    </row>
    <row r="84" spans="1:20" ht="15.75" customHeight="1" x14ac:dyDescent="0.25">
      <c r="A84" s="48"/>
      <c r="B84" s="48"/>
      <c r="C84" s="83"/>
      <c r="D84" s="83"/>
      <c r="E84" s="83"/>
      <c r="F84" s="83"/>
      <c r="G84" s="83"/>
      <c r="H84" s="83"/>
      <c r="I84" s="83"/>
      <c r="J84" s="83"/>
      <c r="K84" s="83"/>
      <c r="L84" s="83"/>
      <c r="M84" s="83"/>
      <c r="N84" s="83"/>
      <c r="O84" s="83"/>
      <c r="Q84" s="83"/>
      <c r="R84" s="83"/>
      <c r="S84" s="83"/>
      <c r="T84" s="83"/>
    </row>
    <row r="85" spans="1:20" ht="15.75" customHeight="1" x14ac:dyDescent="0.25">
      <c r="A85" s="48"/>
      <c r="B85" s="48"/>
      <c r="C85" s="83"/>
      <c r="D85" s="83"/>
      <c r="E85" s="83"/>
      <c r="F85" s="83"/>
      <c r="G85" s="83"/>
      <c r="H85" s="83"/>
      <c r="I85" s="83"/>
      <c r="J85" s="83"/>
      <c r="K85" s="83"/>
      <c r="L85" s="83"/>
      <c r="M85" s="83"/>
      <c r="N85" s="83"/>
      <c r="O85" s="83"/>
      <c r="Q85" s="83"/>
      <c r="R85" s="83"/>
      <c r="S85" s="83"/>
      <c r="T85" s="83"/>
    </row>
    <row r="86" spans="1:20" ht="15.75" customHeight="1" x14ac:dyDescent="0.25">
      <c r="A86" s="48"/>
      <c r="B86" s="48"/>
      <c r="C86" s="83"/>
      <c r="D86" s="83"/>
      <c r="E86" s="83"/>
      <c r="F86" s="83"/>
      <c r="G86" s="83"/>
      <c r="H86" s="83"/>
      <c r="I86" s="83"/>
      <c r="J86" s="83"/>
      <c r="K86" s="83"/>
      <c r="L86" s="83"/>
      <c r="M86" s="83"/>
      <c r="N86" s="83"/>
      <c r="O86" s="83"/>
      <c r="Q86" s="83"/>
      <c r="R86" s="83"/>
      <c r="S86" s="83"/>
      <c r="T86" s="83"/>
    </row>
    <row r="87" spans="1:20" ht="15.75" customHeight="1" x14ac:dyDescent="0.25">
      <c r="A87" s="48"/>
      <c r="B87" s="48"/>
      <c r="C87" s="83"/>
      <c r="D87" s="83"/>
      <c r="E87" s="83"/>
      <c r="F87" s="83"/>
      <c r="G87" s="83"/>
      <c r="H87" s="83"/>
      <c r="I87" s="83"/>
      <c r="J87" s="83"/>
      <c r="K87" s="83"/>
      <c r="L87" s="83"/>
      <c r="M87" s="83"/>
      <c r="N87" s="83"/>
      <c r="O87" s="83"/>
      <c r="Q87" s="83"/>
      <c r="R87" s="83"/>
      <c r="S87" s="83"/>
      <c r="T87" s="83"/>
    </row>
    <row r="88" spans="1:20" ht="15.75" customHeight="1" x14ac:dyDescent="0.25">
      <c r="A88" s="48"/>
      <c r="B88" s="48"/>
      <c r="C88" s="83"/>
      <c r="D88" s="83"/>
      <c r="E88" s="83"/>
      <c r="F88" s="83"/>
      <c r="G88" s="83"/>
      <c r="H88" s="83"/>
      <c r="I88" s="83"/>
      <c r="J88" s="83"/>
      <c r="K88" s="83"/>
      <c r="L88" s="83"/>
      <c r="M88" s="83"/>
      <c r="N88" s="83"/>
      <c r="O88" s="83"/>
      <c r="Q88" s="83"/>
      <c r="R88" s="83"/>
      <c r="S88" s="83"/>
      <c r="T88" s="83"/>
    </row>
    <row r="89" spans="1:20" ht="15.75" customHeight="1" x14ac:dyDescent="0.25">
      <c r="A89" s="48"/>
      <c r="B89" s="48"/>
      <c r="C89" s="83"/>
      <c r="D89" s="83"/>
      <c r="E89" s="83"/>
      <c r="F89" s="83"/>
      <c r="G89" s="83"/>
      <c r="H89" s="83"/>
      <c r="I89" s="83"/>
      <c r="J89" s="83"/>
      <c r="K89" s="83"/>
      <c r="L89" s="83"/>
      <c r="M89" s="83"/>
      <c r="N89" s="83"/>
      <c r="O89" s="83"/>
      <c r="Q89" s="83"/>
      <c r="R89" s="83"/>
      <c r="S89" s="83"/>
      <c r="T89" s="83"/>
    </row>
    <row r="90" spans="1:20" ht="15.75" customHeight="1" x14ac:dyDescent="0.25">
      <c r="A90" s="48"/>
      <c r="B90" s="48"/>
      <c r="C90" s="83"/>
      <c r="D90" s="83"/>
      <c r="E90" s="83"/>
      <c r="F90" s="83"/>
      <c r="G90" s="83"/>
      <c r="H90" s="83"/>
      <c r="I90" s="83"/>
      <c r="J90" s="83"/>
      <c r="K90" s="83"/>
      <c r="L90" s="83"/>
      <c r="M90" s="83"/>
      <c r="N90" s="83"/>
      <c r="O90" s="83"/>
      <c r="Q90" s="83"/>
      <c r="R90" s="83"/>
      <c r="S90" s="83"/>
      <c r="T90" s="83"/>
    </row>
    <row r="91" spans="1:20" ht="15.75" customHeight="1" x14ac:dyDescent="0.25">
      <c r="A91" s="48"/>
      <c r="B91" s="48"/>
      <c r="C91" s="83"/>
      <c r="D91" s="83"/>
      <c r="E91" s="83"/>
      <c r="F91" s="83"/>
      <c r="G91" s="83"/>
      <c r="H91" s="83"/>
      <c r="I91" s="83"/>
      <c r="J91" s="83"/>
      <c r="K91" s="83"/>
      <c r="L91" s="83"/>
      <c r="M91" s="83"/>
      <c r="N91" s="83"/>
      <c r="O91" s="83"/>
      <c r="Q91" s="83"/>
      <c r="R91" s="83"/>
      <c r="S91" s="83"/>
      <c r="T91" s="83"/>
    </row>
    <row r="92" spans="1:20" ht="15.75" customHeight="1" x14ac:dyDescent="0.25">
      <c r="A92" s="48"/>
      <c r="B92" s="48"/>
      <c r="C92" s="83"/>
      <c r="D92" s="83"/>
      <c r="E92" s="83"/>
      <c r="F92" s="83"/>
      <c r="G92" s="83"/>
      <c r="H92" s="83"/>
      <c r="I92" s="83"/>
      <c r="J92" s="83"/>
      <c r="K92" s="83"/>
      <c r="L92" s="83"/>
      <c r="M92" s="83"/>
      <c r="N92" s="83"/>
      <c r="O92" s="83"/>
      <c r="Q92" s="83"/>
      <c r="R92" s="83"/>
      <c r="S92" s="83"/>
      <c r="T92" s="83"/>
    </row>
    <row r="93" spans="1:20" ht="15.75" customHeight="1" x14ac:dyDescent="0.25">
      <c r="A93" s="48"/>
      <c r="B93" s="48"/>
      <c r="C93" s="83"/>
      <c r="D93" s="83"/>
      <c r="E93" s="83"/>
      <c r="F93" s="83"/>
      <c r="G93" s="83"/>
      <c r="H93" s="83"/>
      <c r="I93" s="83"/>
      <c r="J93" s="83"/>
      <c r="K93" s="83"/>
      <c r="L93" s="83"/>
      <c r="M93" s="83"/>
      <c r="N93" s="83"/>
      <c r="O93" s="83"/>
      <c r="Q93" s="83"/>
      <c r="R93" s="83"/>
      <c r="S93" s="83"/>
      <c r="T93" s="83"/>
    </row>
    <row r="94" spans="1:20" ht="15.75" customHeight="1" x14ac:dyDescent="0.25">
      <c r="A94" s="48"/>
      <c r="B94" s="48"/>
      <c r="C94" s="83"/>
      <c r="D94" s="83"/>
      <c r="E94" s="83"/>
      <c r="F94" s="83"/>
      <c r="G94" s="83"/>
      <c r="H94" s="83"/>
      <c r="I94" s="83"/>
      <c r="J94" s="83"/>
      <c r="K94" s="83"/>
      <c r="L94" s="83"/>
      <c r="M94" s="83"/>
      <c r="N94" s="83"/>
      <c r="O94" s="83"/>
      <c r="Q94" s="83"/>
      <c r="R94" s="83"/>
      <c r="S94" s="83"/>
      <c r="T94" s="83"/>
    </row>
    <row r="95" spans="1:20" ht="15.75" customHeight="1" x14ac:dyDescent="0.25">
      <c r="A95" s="48"/>
      <c r="B95" s="48"/>
      <c r="C95" s="83"/>
      <c r="D95" s="83"/>
      <c r="E95" s="83"/>
      <c r="F95" s="83"/>
      <c r="G95" s="83"/>
      <c r="H95" s="83"/>
      <c r="I95" s="83"/>
      <c r="J95" s="83"/>
      <c r="K95" s="83"/>
      <c r="L95" s="83"/>
      <c r="M95" s="83"/>
      <c r="N95" s="83"/>
      <c r="O95" s="83"/>
      <c r="Q95" s="83"/>
      <c r="R95" s="83"/>
      <c r="S95" s="83"/>
      <c r="T95" s="83"/>
    </row>
    <row r="96" spans="1:20" ht="15.75" customHeight="1" x14ac:dyDescent="0.25">
      <c r="A96" s="48"/>
      <c r="B96" s="48"/>
      <c r="C96" s="83"/>
      <c r="D96" s="83"/>
      <c r="E96" s="83"/>
      <c r="F96" s="83"/>
      <c r="G96" s="83"/>
      <c r="H96" s="83"/>
      <c r="I96" s="83"/>
      <c r="J96" s="83"/>
      <c r="K96" s="83"/>
      <c r="L96" s="83"/>
      <c r="M96" s="83"/>
      <c r="N96" s="83"/>
      <c r="O96" s="83"/>
      <c r="Q96" s="83"/>
      <c r="R96" s="83"/>
      <c r="S96" s="83"/>
      <c r="T96" s="83"/>
    </row>
    <row r="97" spans="1:20" ht="15.75" customHeight="1" x14ac:dyDescent="0.25">
      <c r="A97" s="48"/>
      <c r="B97" s="48"/>
      <c r="C97" s="83"/>
      <c r="D97" s="83"/>
      <c r="E97" s="83"/>
      <c r="F97" s="83"/>
      <c r="G97" s="83"/>
      <c r="H97" s="83"/>
      <c r="I97" s="83"/>
      <c r="J97" s="83"/>
      <c r="K97" s="83"/>
      <c r="L97" s="83"/>
      <c r="M97" s="83"/>
      <c r="N97" s="83"/>
      <c r="O97" s="83"/>
      <c r="Q97" s="83"/>
      <c r="R97" s="83"/>
      <c r="S97" s="83"/>
      <c r="T97" s="83"/>
    </row>
    <row r="98" spans="1:20" ht="15.75" customHeight="1" x14ac:dyDescent="0.25">
      <c r="A98" s="48"/>
      <c r="B98" s="48"/>
      <c r="C98" s="83"/>
      <c r="D98" s="83"/>
      <c r="E98" s="83"/>
      <c r="F98" s="83"/>
      <c r="G98" s="83"/>
      <c r="H98" s="83"/>
      <c r="I98" s="83"/>
      <c r="J98" s="83"/>
      <c r="K98" s="83"/>
      <c r="L98" s="83"/>
      <c r="M98" s="83"/>
      <c r="N98" s="83"/>
      <c r="O98" s="83"/>
      <c r="Q98" s="83"/>
      <c r="R98" s="83"/>
      <c r="S98" s="83"/>
      <c r="T98" s="83"/>
    </row>
    <row r="99" spans="1:20" ht="15.75" customHeight="1" x14ac:dyDescent="0.25">
      <c r="A99" s="48"/>
      <c r="B99" s="48"/>
      <c r="C99" s="83"/>
      <c r="D99" s="83"/>
      <c r="E99" s="83"/>
      <c r="F99" s="83"/>
      <c r="G99" s="83"/>
      <c r="H99" s="83"/>
      <c r="I99" s="83"/>
      <c r="J99" s="83"/>
      <c r="K99" s="83"/>
      <c r="L99" s="83"/>
      <c r="M99" s="83"/>
      <c r="N99" s="83"/>
      <c r="O99" s="83"/>
      <c r="Q99" s="83"/>
      <c r="R99" s="83"/>
      <c r="S99" s="83"/>
      <c r="T99" s="83"/>
    </row>
    <row r="100" spans="1:20" ht="15.75" customHeight="1" x14ac:dyDescent="0.25">
      <c r="A100" s="48"/>
      <c r="B100" s="48"/>
      <c r="C100" s="83"/>
      <c r="D100" s="83"/>
      <c r="E100" s="83"/>
      <c r="F100" s="83"/>
      <c r="G100" s="83"/>
      <c r="H100" s="83"/>
      <c r="I100" s="83"/>
      <c r="J100" s="83"/>
      <c r="K100" s="83"/>
      <c r="L100" s="83"/>
      <c r="M100" s="83"/>
      <c r="N100" s="83"/>
      <c r="O100" s="83"/>
      <c r="Q100" s="83"/>
      <c r="R100" s="83"/>
      <c r="S100" s="83"/>
      <c r="T100" s="83"/>
    </row>
  </sheetData>
  <mergeCells count="2">
    <mergeCell ref="A1:S4"/>
    <mergeCell ref="A5:S6"/>
  </mergeCells>
  <pageMargins left="0.7" right="0.7" top="0.75" bottom="0.75" header="0" footer="0"/>
  <pageSetup orientation="portrait"/>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D7D31"/>
  </sheetPr>
  <dimension ref="A1:S100"/>
  <sheetViews>
    <sheetView topLeftCell="B8" workbookViewId="0">
      <selection activeCell="D13" sqref="D13:F17"/>
    </sheetView>
  </sheetViews>
  <sheetFormatPr baseColWidth="10" defaultColWidth="14.42578125" defaultRowHeight="15" customHeight="1" x14ac:dyDescent="0.25"/>
  <cols>
    <col min="1" max="1" width="40.5703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row>
    <row r="8" spans="1:19" ht="105" x14ac:dyDescent="0.25">
      <c r="A8" s="8" t="s">
        <v>20</v>
      </c>
      <c r="B8" s="8" t="s">
        <v>280</v>
      </c>
      <c r="C8" s="8" t="s">
        <v>22</v>
      </c>
      <c r="D8" s="8" t="s">
        <v>54</v>
      </c>
      <c r="E8" s="8" t="s">
        <v>281</v>
      </c>
      <c r="F8" s="8" t="s">
        <v>305</v>
      </c>
      <c r="G8" s="90">
        <v>171145</v>
      </c>
      <c r="H8" s="8" t="s">
        <v>27</v>
      </c>
      <c r="I8" s="8" t="s">
        <v>306</v>
      </c>
      <c r="J8" s="30"/>
      <c r="K8" s="91">
        <v>78540</v>
      </c>
      <c r="L8" s="91" t="s">
        <v>307</v>
      </c>
      <c r="M8" s="67">
        <f>444330*K8</f>
        <v>34897678200</v>
      </c>
      <c r="N8" s="30" t="s">
        <v>135</v>
      </c>
      <c r="O8" s="30" t="s">
        <v>308</v>
      </c>
      <c r="P8" s="60">
        <v>2018003050019</v>
      </c>
      <c r="Q8" s="8" t="s">
        <v>309</v>
      </c>
      <c r="R8" s="8" t="s">
        <v>310</v>
      </c>
      <c r="S8" s="8" t="s">
        <v>311</v>
      </c>
    </row>
    <row r="9" spans="1:19" ht="68.25" customHeight="1" x14ac:dyDescent="0.25">
      <c r="A9" s="8" t="s">
        <v>20</v>
      </c>
      <c r="B9" s="8" t="s">
        <v>280</v>
      </c>
      <c r="C9" s="8" t="s">
        <v>22</v>
      </c>
      <c r="D9" s="8" t="s">
        <v>54</v>
      </c>
      <c r="E9" s="8" t="s">
        <v>281</v>
      </c>
      <c r="F9" s="8" t="s">
        <v>305</v>
      </c>
      <c r="G9" s="90">
        <v>171145</v>
      </c>
      <c r="H9" s="8" t="s">
        <v>27</v>
      </c>
      <c r="I9" s="8" t="s">
        <v>312</v>
      </c>
      <c r="J9" s="30"/>
      <c r="K9" s="91">
        <v>10000</v>
      </c>
      <c r="L9" s="91" t="s">
        <v>307</v>
      </c>
      <c r="M9" s="67">
        <v>228597101.02450001</v>
      </c>
      <c r="N9" s="30" t="s">
        <v>135</v>
      </c>
      <c r="O9" s="30"/>
      <c r="P9" s="60">
        <v>2020003050228</v>
      </c>
      <c r="Q9" s="8" t="s">
        <v>313</v>
      </c>
      <c r="R9" s="8" t="s">
        <v>314</v>
      </c>
      <c r="S9" s="8" t="s">
        <v>311</v>
      </c>
    </row>
    <row r="10" spans="1:19" ht="60" x14ac:dyDescent="0.25">
      <c r="A10" s="8" t="s">
        <v>20</v>
      </c>
      <c r="B10" s="8" t="s">
        <v>280</v>
      </c>
      <c r="C10" s="8" t="s">
        <v>22</v>
      </c>
      <c r="D10" s="8" t="s">
        <v>54</v>
      </c>
      <c r="E10" s="8" t="s">
        <v>281</v>
      </c>
      <c r="F10" s="8" t="s">
        <v>305</v>
      </c>
      <c r="G10" s="90">
        <v>171145</v>
      </c>
      <c r="H10" s="8" t="s">
        <v>27</v>
      </c>
      <c r="I10" s="8" t="s">
        <v>315</v>
      </c>
      <c r="J10" s="30"/>
      <c r="K10" s="91">
        <v>1574</v>
      </c>
      <c r="L10" s="91" t="s">
        <v>307</v>
      </c>
      <c r="M10" s="67">
        <f>537255*K10</f>
        <v>845639370</v>
      </c>
      <c r="N10" s="30" t="s">
        <v>135</v>
      </c>
      <c r="O10" s="30"/>
      <c r="P10" s="60">
        <v>2020003050225</v>
      </c>
      <c r="Q10" s="8" t="s">
        <v>316</v>
      </c>
      <c r="R10" s="8" t="s">
        <v>317</v>
      </c>
      <c r="S10" s="8" t="s">
        <v>311</v>
      </c>
    </row>
    <row r="11" spans="1:19" x14ac:dyDescent="0.25">
      <c r="A11" s="92"/>
      <c r="B11" s="92"/>
      <c r="C11" s="92"/>
      <c r="D11" s="92"/>
      <c r="E11" s="92"/>
      <c r="F11" s="92"/>
      <c r="G11" s="92"/>
      <c r="H11" s="92"/>
      <c r="I11" s="92"/>
      <c r="J11" s="48"/>
      <c r="K11" s="93"/>
      <c r="L11" s="48"/>
      <c r="M11" s="48"/>
      <c r="N11" s="48"/>
      <c r="O11" s="48"/>
      <c r="P11" s="48"/>
      <c r="Q11" s="48"/>
      <c r="R11" s="48"/>
      <c r="S11" s="48"/>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8D08D"/>
  </sheetPr>
  <dimension ref="A1:S100"/>
  <sheetViews>
    <sheetView topLeftCell="B10" workbookViewId="0">
      <selection activeCell="D13" sqref="D13:F18"/>
    </sheetView>
  </sheetViews>
  <sheetFormatPr baseColWidth="10" defaultColWidth="14.42578125" defaultRowHeight="15" customHeight="1" x14ac:dyDescent="0.25"/>
  <cols>
    <col min="1" max="1" width="30.285156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4.140625" customWidth="1"/>
    <col min="14" max="14" width="20.7109375" customWidth="1"/>
    <col min="15" max="15" width="15.7109375" customWidth="1"/>
    <col min="16" max="16" width="23.7109375" customWidth="1"/>
    <col min="17" max="17" width="30.5703125" customWidth="1"/>
    <col min="18" max="18" width="29.85546875" customWidth="1"/>
    <col min="19" max="19" width="33.85546875" customWidth="1"/>
  </cols>
  <sheetData>
    <row r="1" spans="1:19" x14ac:dyDescent="0.25">
      <c r="A1" s="214"/>
      <c r="B1" s="215"/>
      <c r="C1" s="215"/>
      <c r="D1" s="215"/>
      <c r="E1" s="215"/>
      <c r="F1" s="215"/>
      <c r="G1" s="215"/>
      <c r="H1" s="215"/>
      <c r="I1" s="215"/>
      <c r="J1" s="215"/>
      <c r="K1" s="215"/>
      <c r="L1" s="215"/>
      <c r="M1" s="215"/>
      <c r="N1" s="215"/>
      <c r="O1" s="215"/>
      <c r="P1" s="215"/>
      <c r="Q1" s="215"/>
      <c r="R1" s="215"/>
      <c r="S1" s="215"/>
    </row>
    <row r="2" spans="1:19" ht="15" customHeight="1" x14ac:dyDescent="0.25">
      <c r="A2" s="215"/>
      <c r="B2" s="215"/>
      <c r="C2" s="215"/>
      <c r="D2" s="215"/>
      <c r="E2" s="215"/>
      <c r="F2" s="215"/>
      <c r="G2" s="215"/>
      <c r="H2" s="215"/>
      <c r="I2" s="215"/>
      <c r="J2" s="215"/>
      <c r="K2" s="215"/>
      <c r="L2" s="215"/>
      <c r="M2" s="215"/>
      <c r="N2" s="215"/>
      <c r="O2" s="215"/>
      <c r="P2" s="215"/>
      <c r="Q2" s="215"/>
      <c r="R2" s="215"/>
      <c r="S2" s="215"/>
    </row>
    <row r="3" spans="1:19" ht="15" customHeight="1" x14ac:dyDescent="0.25">
      <c r="A3" s="215"/>
      <c r="B3" s="215"/>
      <c r="C3" s="215"/>
      <c r="D3" s="215"/>
      <c r="E3" s="215"/>
      <c r="F3" s="215"/>
      <c r="G3" s="215"/>
      <c r="H3" s="215"/>
      <c r="I3" s="215"/>
      <c r="J3" s="215"/>
      <c r="K3" s="215"/>
      <c r="L3" s="215"/>
      <c r="M3" s="215"/>
      <c r="N3" s="215"/>
      <c r="O3" s="215"/>
      <c r="P3" s="215"/>
      <c r="Q3" s="215"/>
      <c r="R3" s="215"/>
      <c r="S3" s="215"/>
    </row>
    <row r="4" spans="1:19" ht="15" customHeight="1" x14ac:dyDescent="0.25">
      <c r="A4" s="215"/>
      <c r="B4" s="215"/>
      <c r="C4" s="215"/>
      <c r="D4" s="215"/>
      <c r="E4" s="215"/>
      <c r="F4" s="215"/>
      <c r="G4" s="215"/>
      <c r="H4" s="215"/>
      <c r="I4" s="215"/>
      <c r="J4" s="215"/>
      <c r="K4" s="215"/>
      <c r="L4" s="215"/>
      <c r="M4" s="215"/>
      <c r="N4" s="215"/>
      <c r="O4" s="215"/>
      <c r="P4" s="215"/>
      <c r="Q4" s="215"/>
      <c r="R4" s="215"/>
      <c r="S4" s="215"/>
    </row>
    <row r="5" spans="1:19" ht="14.25" customHeight="1" x14ac:dyDescent="0.25">
      <c r="A5" s="216" t="s">
        <v>0</v>
      </c>
      <c r="B5" s="217"/>
      <c r="C5" s="217"/>
      <c r="D5" s="217"/>
      <c r="E5" s="217"/>
      <c r="F5" s="217"/>
      <c r="G5" s="217"/>
      <c r="H5" s="217"/>
      <c r="I5" s="217"/>
      <c r="J5" s="217"/>
      <c r="K5" s="217"/>
      <c r="L5" s="217"/>
      <c r="M5" s="217"/>
      <c r="N5" s="217"/>
      <c r="O5" s="217"/>
      <c r="P5" s="217"/>
      <c r="Q5" s="217"/>
      <c r="R5" s="217"/>
      <c r="S5" s="217"/>
    </row>
    <row r="6" spans="1:19" ht="14.25" customHeight="1" x14ac:dyDescent="0.25">
      <c r="A6" s="218"/>
      <c r="B6" s="219"/>
      <c r="C6" s="219"/>
      <c r="D6" s="219"/>
      <c r="E6" s="219"/>
      <c r="F6" s="219"/>
      <c r="G6" s="219"/>
      <c r="H6" s="219"/>
      <c r="I6" s="219"/>
      <c r="J6" s="219"/>
      <c r="K6" s="219"/>
      <c r="L6" s="219"/>
      <c r="M6" s="219"/>
      <c r="N6" s="219"/>
      <c r="O6" s="219"/>
      <c r="P6" s="219"/>
      <c r="Q6" s="219"/>
      <c r="R6" s="219"/>
      <c r="S6" s="219"/>
    </row>
    <row r="7" spans="1:19" ht="30" x14ac:dyDescent="0.25">
      <c r="A7" s="2" t="s">
        <v>1</v>
      </c>
      <c r="B7" s="2" t="s">
        <v>2</v>
      </c>
      <c r="C7" s="3" t="s">
        <v>3</v>
      </c>
      <c r="D7" s="4" t="s">
        <v>4</v>
      </c>
      <c r="E7" s="4" t="s">
        <v>5</v>
      </c>
      <c r="F7" s="4" t="s">
        <v>6</v>
      </c>
      <c r="G7" s="4" t="s">
        <v>7</v>
      </c>
      <c r="H7" s="4" t="s">
        <v>8</v>
      </c>
      <c r="I7" s="2" t="s">
        <v>9</v>
      </c>
      <c r="J7" s="4" t="s">
        <v>10</v>
      </c>
      <c r="K7" s="2" t="s">
        <v>318</v>
      </c>
      <c r="L7" s="2" t="s">
        <v>12</v>
      </c>
      <c r="M7" s="2" t="s">
        <v>13</v>
      </c>
      <c r="N7" s="2" t="s">
        <v>14</v>
      </c>
      <c r="O7" s="2" t="s">
        <v>15</v>
      </c>
      <c r="P7" s="2" t="s">
        <v>16</v>
      </c>
      <c r="Q7" s="6" t="s">
        <v>17</v>
      </c>
      <c r="R7" s="54" t="s">
        <v>18</v>
      </c>
      <c r="S7" s="6" t="s">
        <v>19</v>
      </c>
    </row>
    <row r="8" spans="1:19" ht="57" x14ac:dyDescent="0.25">
      <c r="A8" s="94" t="s">
        <v>258</v>
      </c>
      <c r="B8" s="95" t="s">
        <v>319</v>
      </c>
      <c r="C8" s="96" t="s">
        <v>53</v>
      </c>
      <c r="D8" s="96" t="s">
        <v>54</v>
      </c>
      <c r="E8" s="96" t="s">
        <v>55</v>
      </c>
      <c r="F8" s="96" t="s">
        <v>55</v>
      </c>
      <c r="G8" s="97">
        <v>377982</v>
      </c>
      <c r="H8" s="96" t="s">
        <v>132</v>
      </c>
      <c r="I8" s="94" t="s">
        <v>320</v>
      </c>
      <c r="J8" s="98" t="s">
        <v>29</v>
      </c>
      <c r="K8" s="160">
        <v>2000</v>
      </c>
      <c r="L8" s="97" t="s">
        <v>321</v>
      </c>
      <c r="M8" s="97">
        <f>28313000*0.3</f>
        <v>8493900</v>
      </c>
      <c r="N8" s="99" t="s">
        <v>322</v>
      </c>
      <c r="O8" s="100"/>
      <c r="P8" s="161">
        <v>2020003050215</v>
      </c>
      <c r="Q8" s="101" t="s">
        <v>323</v>
      </c>
      <c r="R8" s="101" t="s">
        <v>324</v>
      </c>
      <c r="S8" s="102" t="s">
        <v>325</v>
      </c>
    </row>
    <row r="9" spans="1:19" ht="71.25" x14ac:dyDescent="0.25">
      <c r="A9" s="94" t="s">
        <v>247</v>
      </c>
      <c r="B9" s="95" t="s">
        <v>326</v>
      </c>
      <c r="C9" s="96" t="s">
        <v>327</v>
      </c>
      <c r="D9" s="96" t="s">
        <v>54</v>
      </c>
      <c r="E9" s="96" t="s">
        <v>55</v>
      </c>
      <c r="F9" s="96" t="s">
        <v>55</v>
      </c>
      <c r="G9" s="97">
        <v>377982</v>
      </c>
      <c r="H9" s="96" t="s">
        <v>57</v>
      </c>
      <c r="I9" s="94" t="s">
        <v>328</v>
      </c>
      <c r="J9" s="98" t="s">
        <v>29</v>
      </c>
      <c r="K9" s="160">
        <v>3682.95</v>
      </c>
      <c r="L9" s="97" t="s">
        <v>321</v>
      </c>
      <c r="M9" s="97">
        <f>69500000*0.3</f>
        <v>20850000</v>
      </c>
      <c r="N9" s="102" t="s">
        <v>142</v>
      </c>
      <c r="O9" s="103"/>
      <c r="P9" s="161">
        <v>2020003050214</v>
      </c>
      <c r="Q9" s="101" t="s">
        <v>329</v>
      </c>
      <c r="R9" s="101" t="s">
        <v>330</v>
      </c>
      <c r="S9" s="102" t="s">
        <v>325</v>
      </c>
    </row>
    <row r="10" spans="1:19" ht="114" x14ac:dyDescent="0.25">
      <c r="A10" s="94" t="s">
        <v>247</v>
      </c>
      <c r="B10" s="95" t="s">
        <v>326</v>
      </c>
      <c r="C10" s="96" t="s">
        <v>327</v>
      </c>
      <c r="D10" s="96" t="s">
        <v>54</v>
      </c>
      <c r="E10" s="96" t="s">
        <v>55</v>
      </c>
      <c r="F10" s="96" t="s">
        <v>55</v>
      </c>
      <c r="G10" s="97">
        <v>377982</v>
      </c>
      <c r="H10" s="96" t="s">
        <v>57</v>
      </c>
      <c r="I10" s="94" t="s">
        <v>331</v>
      </c>
      <c r="J10" s="98" t="s">
        <v>29</v>
      </c>
      <c r="K10" s="160">
        <v>1164.8999999999999</v>
      </c>
      <c r="L10" s="97" t="s">
        <v>321</v>
      </c>
      <c r="M10" s="97">
        <f>55590000*0.3</f>
        <v>16677000</v>
      </c>
      <c r="N10" s="102" t="s">
        <v>142</v>
      </c>
      <c r="O10" s="103"/>
      <c r="P10" s="161">
        <v>2020003050213</v>
      </c>
      <c r="Q10" s="101" t="s">
        <v>332</v>
      </c>
      <c r="R10" s="101" t="s">
        <v>333</v>
      </c>
      <c r="S10" s="102" t="s">
        <v>325</v>
      </c>
    </row>
    <row r="11" spans="1:19" ht="99.75" x14ac:dyDescent="0.25">
      <c r="A11" s="94" t="s">
        <v>247</v>
      </c>
      <c r="B11" s="95" t="s">
        <v>326</v>
      </c>
      <c r="C11" s="96" t="s">
        <v>327</v>
      </c>
      <c r="D11" s="96" t="s">
        <v>54</v>
      </c>
      <c r="E11" s="96" t="s">
        <v>55</v>
      </c>
      <c r="F11" s="96" t="s">
        <v>55</v>
      </c>
      <c r="G11" s="97">
        <v>377982</v>
      </c>
      <c r="H11" s="96" t="s">
        <v>132</v>
      </c>
      <c r="I11" s="94" t="s">
        <v>334</v>
      </c>
      <c r="J11" s="98" t="s">
        <v>29</v>
      </c>
      <c r="K11" s="160">
        <v>1472.1</v>
      </c>
      <c r="L11" s="97" t="s">
        <v>321</v>
      </c>
      <c r="M11" s="97">
        <f>8673000*0.3</f>
        <v>2601900</v>
      </c>
      <c r="N11" s="102" t="s">
        <v>142</v>
      </c>
      <c r="O11" s="103"/>
      <c r="P11" s="161">
        <v>2020003050212</v>
      </c>
      <c r="Q11" s="101" t="s">
        <v>335</v>
      </c>
      <c r="R11" s="101" t="s">
        <v>336</v>
      </c>
      <c r="S11" s="102" t="s">
        <v>325</v>
      </c>
    </row>
    <row r="12" spans="1:19" x14ac:dyDescent="0.25">
      <c r="A12" s="48"/>
      <c r="B12" s="48"/>
    </row>
    <row r="13" spans="1:19" x14ac:dyDescent="0.25">
      <c r="A13" s="48"/>
      <c r="B13" s="48"/>
    </row>
    <row r="14" spans="1:19" x14ac:dyDescent="0.25">
      <c r="A14" s="48"/>
      <c r="B14" s="48"/>
    </row>
    <row r="15" spans="1:19" x14ac:dyDescent="0.25">
      <c r="A15" s="48"/>
      <c r="B15" s="48"/>
    </row>
    <row r="16" spans="1:19" x14ac:dyDescent="0.25">
      <c r="A16" s="48"/>
      <c r="B16" s="48"/>
    </row>
    <row r="17" spans="1:2" x14ac:dyDescent="0.25">
      <c r="A17" s="48"/>
      <c r="B17" s="48"/>
    </row>
    <row r="18" spans="1:2" x14ac:dyDescent="0.25">
      <c r="A18" s="48"/>
      <c r="B18" s="48"/>
    </row>
    <row r="19" spans="1:2" x14ac:dyDescent="0.25">
      <c r="A19" s="48"/>
      <c r="B19" s="48"/>
    </row>
    <row r="20" spans="1:2" x14ac:dyDescent="0.25">
      <c r="A20" s="48"/>
      <c r="B20" s="48"/>
    </row>
    <row r="21" spans="1:2" ht="15.75" customHeight="1" x14ac:dyDescent="0.25">
      <c r="A21" s="48"/>
      <c r="B21" s="48"/>
    </row>
    <row r="22" spans="1:2" ht="15.75" customHeight="1" x14ac:dyDescent="0.25">
      <c r="A22" s="48"/>
      <c r="B22" s="48"/>
    </row>
    <row r="23" spans="1:2" ht="15.75" customHeight="1" x14ac:dyDescent="0.25">
      <c r="A23" s="48"/>
      <c r="B23" s="48"/>
    </row>
    <row r="24" spans="1:2" ht="15.75" customHeight="1" x14ac:dyDescent="0.25">
      <c r="A24" s="48"/>
      <c r="B24" s="48"/>
    </row>
    <row r="25" spans="1:2" ht="15.75" customHeight="1" x14ac:dyDescent="0.25">
      <c r="A25" s="48"/>
      <c r="B25" s="48"/>
    </row>
    <row r="26" spans="1:2" ht="15.75" customHeight="1" x14ac:dyDescent="0.25">
      <c r="A26" s="48"/>
      <c r="B26" s="48"/>
    </row>
    <row r="27" spans="1:2" ht="15.75" customHeight="1" x14ac:dyDescent="0.25">
      <c r="A27" s="48"/>
      <c r="B27" s="48"/>
    </row>
    <row r="28" spans="1:2" ht="15.75" customHeight="1" x14ac:dyDescent="0.25">
      <c r="A28" s="48"/>
      <c r="B28" s="48"/>
    </row>
    <row r="29" spans="1:2" ht="15.75" customHeight="1" x14ac:dyDescent="0.25">
      <c r="A29" s="48"/>
      <c r="B29" s="48"/>
    </row>
    <row r="30" spans="1:2" ht="15.75" customHeight="1" x14ac:dyDescent="0.25">
      <c r="A30" s="48"/>
      <c r="B30" s="48"/>
    </row>
    <row r="31" spans="1:2" ht="15.75" customHeight="1" x14ac:dyDescent="0.25">
      <c r="A31" s="48"/>
      <c r="B31" s="48"/>
    </row>
    <row r="32" spans="1:2" ht="15.75" customHeight="1" x14ac:dyDescent="0.25">
      <c r="A32" s="48"/>
      <c r="B32" s="48"/>
    </row>
    <row r="33" spans="1:2" ht="15.75" customHeight="1" x14ac:dyDescent="0.25">
      <c r="A33" s="48"/>
      <c r="B33" s="48"/>
    </row>
    <row r="34" spans="1:2" ht="15.75" customHeight="1" x14ac:dyDescent="0.25">
      <c r="A34" s="48"/>
      <c r="B34" s="48"/>
    </row>
    <row r="35" spans="1:2" ht="15.75" customHeight="1" x14ac:dyDescent="0.25">
      <c r="A35" s="48"/>
      <c r="B35" s="48"/>
    </row>
    <row r="36" spans="1:2" ht="15.75" customHeight="1" x14ac:dyDescent="0.25">
      <c r="A36" s="48"/>
      <c r="B36" s="48"/>
    </row>
    <row r="37" spans="1:2" ht="15.75" customHeight="1" x14ac:dyDescent="0.25">
      <c r="A37" s="48"/>
      <c r="B37" s="48"/>
    </row>
    <row r="38" spans="1:2" ht="15.75" customHeight="1" x14ac:dyDescent="0.25">
      <c r="A38" s="48"/>
      <c r="B38" s="48"/>
    </row>
    <row r="39" spans="1:2" ht="15.75" customHeight="1" x14ac:dyDescent="0.25">
      <c r="A39" s="48"/>
      <c r="B39" s="48"/>
    </row>
    <row r="40" spans="1:2" ht="15.75" customHeight="1" x14ac:dyDescent="0.25">
      <c r="A40" s="48"/>
      <c r="B40" s="48"/>
    </row>
    <row r="41" spans="1:2" ht="15.75" customHeight="1" x14ac:dyDescent="0.25">
      <c r="A41" s="48"/>
      <c r="B41" s="48"/>
    </row>
    <row r="42" spans="1:2" ht="15.75" customHeight="1" x14ac:dyDescent="0.25">
      <c r="A42" s="48"/>
      <c r="B42" s="48"/>
    </row>
    <row r="43" spans="1:2" ht="15.75" customHeight="1" x14ac:dyDescent="0.25">
      <c r="A43" s="48"/>
      <c r="B43" s="48"/>
    </row>
    <row r="44" spans="1:2" ht="15.75" customHeight="1" x14ac:dyDescent="0.25">
      <c r="A44" s="48"/>
      <c r="B44" s="48"/>
    </row>
    <row r="45" spans="1:2" ht="15.75" customHeight="1" x14ac:dyDescent="0.25">
      <c r="A45" s="48"/>
      <c r="B45" s="48"/>
    </row>
    <row r="46" spans="1:2" ht="15.75" customHeight="1" x14ac:dyDescent="0.25">
      <c r="A46" s="48"/>
      <c r="B46" s="48"/>
    </row>
    <row r="47" spans="1:2" ht="15.75" customHeight="1" x14ac:dyDescent="0.25">
      <c r="A47" s="48"/>
      <c r="B47" s="48"/>
    </row>
    <row r="48" spans="1:2" ht="15.75" customHeight="1" x14ac:dyDescent="0.25">
      <c r="A48" s="48"/>
      <c r="B48" s="48"/>
    </row>
    <row r="49" spans="1:2" ht="15.75" customHeight="1" x14ac:dyDescent="0.25">
      <c r="A49" s="48"/>
      <c r="B49" s="48"/>
    </row>
    <row r="50" spans="1:2" ht="15.75" customHeight="1" x14ac:dyDescent="0.25">
      <c r="A50" s="48"/>
      <c r="B50" s="48"/>
    </row>
    <row r="51" spans="1:2" ht="15.75" customHeight="1" x14ac:dyDescent="0.25">
      <c r="A51" s="48"/>
      <c r="B51" s="48"/>
    </row>
    <row r="52" spans="1:2" ht="15.75" customHeight="1" x14ac:dyDescent="0.25">
      <c r="A52" s="48"/>
      <c r="B52" s="48"/>
    </row>
    <row r="53" spans="1:2" ht="15.75" customHeight="1" x14ac:dyDescent="0.25">
      <c r="A53" s="48"/>
      <c r="B53" s="48"/>
    </row>
    <row r="54" spans="1:2" ht="15.75" customHeight="1" x14ac:dyDescent="0.25">
      <c r="A54" s="48"/>
      <c r="B54" s="48"/>
    </row>
    <row r="55" spans="1:2" ht="15.75" customHeight="1" x14ac:dyDescent="0.25">
      <c r="A55" s="48"/>
      <c r="B55" s="48"/>
    </row>
    <row r="56" spans="1:2" ht="15.75" customHeight="1" x14ac:dyDescent="0.25">
      <c r="A56" s="48"/>
      <c r="B56" s="48"/>
    </row>
    <row r="57" spans="1:2" ht="15.75" customHeight="1" x14ac:dyDescent="0.25">
      <c r="A57" s="48"/>
      <c r="B57" s="48"/>
    </row>
    <row r="58" spans="1:2" ht="15.75" customHeight="1" x14ac:dyDescent="0.25">
      <c r="A58" s="48"/>
      <c r="B58" s="48"/>
    </row>
    <row r="59" spans="1:2" ht="15.75" customHeight="1" x14ac:dyDescent="0.25">
      <c r="A59" s="48"/>
      <c r="B59" s="48"/>
    </row>
    <row r="60" spans="1:2" ht="15.75" customHeight="1" x14ac:dyDescent="0.25">
      <c r="A60" s="48"/>
      <c r="B60" s="48"/>
    </row>
    <row r="61" spans="1:2" ht="15.75" customHeight="1" x14ac:dyDescent="0.25">
      <c r="A61" s="48"/>
      <c r="B61" s="48"/>
    </row>
    <row r="62" spans="1:2" ht="15.75" customHeight="1" x14ac:dyDescent="0.25">
      <c r="A62" s="48"/>
      <c r="B62" s="48"/>
    </row>
    <row r="63" spans="1:2" ht="15.75" customHeight="1" x14ac:dyDescent="0.25">
      <c r="A63" s="48"/>
      <c r="B63" s="48"/>
    </row>
    <row r="64" spans="1:2" ht="15.75" customHeight="1" x14ac:dyDescent="0.25">
      <c r="A64" s="48"/>
      <c r="B64" s="48"/>
    </row>
    <row r="65" spans="1:2" ht="15.75" customHeight="1" x14ac:dyDescent="0.25">
      <c r="A65" s="48"/>
      <c r="B65" s="48"/>
    </row>
    <row r="66" spans="1:2" ht="15.75" customHeight="1" x14ac:dyDescent="0.25">
      <c r="A66" s="48"/>
      <c r="B66" s="48"/>
    </row>
    <row r="67" spans="1:2" ht="15.75" customHeight="1" x14ac:dyDescent="0.25">
      <c r="A67" s="48"/>
      <c r="B67" s="48"/>
    </row>
    <row r="68" spans="1:2" ht="15.75" customHeight="1" x14ac:dyDescent="0.25">
      <c r="A68" s="48"/>
      <c r="B68" s="48"/>
    </row>
    <row r="69" spans="1:2" ht="15.75" customHeight="1" x14ac:dyDescent="0.25">
      <c r="A69" s="48"/>
      <c r="B69" s="48"/>
    </row>
    <row r="70" spans="1:2" ht="15.75" customHeight="1" x14ac:dyDescent="0.25">
      <c r="A70" s="48"/>
      <c r="B70" s="48"/>
    </row>
    <row r="71" spans="1:2" ht="15.75" customHeight="1" x14ac:dyDescent="0.25">
      <c r="A71" s="48"/>
      <c r="B71" s="48"/>
    </row>
    <row r="72" spans="1:2" ht="15.75" customHeight="1" x14ac:dyDescent="0.25">
      <c r="A72" s="48"/>
      <c r="B72" s="48"/>
    </row>
    <row r="73" spans="1:2" ht="15.75" customHeight="1" x14ac:dyDescent="0.25">
      <c r="A73" s="48"/>
      <c r="B73" s="48"/>
    </row>
    <row r="74" spans="1:2" ht="15.75" customHeight="1" x14ac:dyDescent="0.25">
      <c r="A74" s="48"/>
      <c r="B74" s="48"/>
    </row>
    <row r="75" spans="1:2" ht="15.75" customHeight="1" x14ac:dyDescent="0.25">
      <c r="A75" s="48"/>
      <c r="B75" s="48"/>
    </row>
    <row r="76" spans="1:2" ht="15.75" customHeight="1" x14ac:dyDescent="0.25">
      <c r="A76" s="48"/>
      <c r="B76" s="48"/>
    </row>
    <row r="77" spans="1:2" ht="15.75" customHeight="1" x14ac:dyDescent="0.25">
      <c r="A77" s="48"/>
      <c r="B77" s="48"/>
    </row>
    <row r="78" spans="1:2" ht="15.75" customHeight="1" x14ac:dyDescent="0.25">
      <c r="A78" s="48"/>
      <c r="B78" s="48"/>
    </row>
    <row r="79" spans="1:2" ht="15.75" customHeight="1" x14ac:dyDescent="0.25">
      <c r="A79" s="48"/>
      <c r="B79" s="48"/>
    </row>
    <row r="80" spans="1:2" ht="15.75" customHeight="1" x14ac:dyDescent="0.25">
      <c r="A80" s="48"/>
      <c r="B80" s="48"/>
    </row>
    <row r="81" spans="1:2" ht="15.75" customHeight="1" x14ac:dyDescent="0.25">
      <c r="A81" s="48"/>
      <c r="B81" s="48"/>
    </row>
    <row r="82" spans="1:2" ht="15.75" customHeight="1" x14ac:dyDescent="0.25">
      <c r="A82" s="48"/>
      <c r="B82" s="48"/>
    </row>
    <row r="83" spans="1:2" ht="15.75" customHeight="1" x14ac:dyDescent="0.25">
      <c r="A83" s="48"/>
      <c r="B83" s="48"/>
    </row>
    <row r="84" spans="1:2" ht="15.75" customHeight="1" x14ac:dyDescent="0.25">
      <c r="A84" s="48"/>
      <c r="B84" s="48"/>
    </row>
    <row r="85" spans="1:2" ht="15.75" customHeight="1" x14ac:dyDescent="0.25">
      <c r="A85" s="48"/>
      <c r="B85" s="48"/>
    </row>
    <row r="86" spans="1:2" ht="15.75" customHeight="1" x14ac:dyDescent="0.25">
      <c r="A86" s="48"/>
      <c r="B86" s="48"/>
    </row>
    <row r="87" spans="1:2" ht="15.75" customHeight="1" x14ac:dyDescent="0.25">
      <c r="A87" s="48"/>
      <c r="B87" s="48"/>
    </row>
    <row r="88" spans="1:2" ht="15.75" customHeight="1" x14ac:dyDescent="0.25">
      <c r="A88" s="48"/>
      <c r="B88" s="48"/>
    </row>
    <row r="89" spans="1:2" ht="15.75" customHeight="1" x14ac:dyDescent="0.25">
      <c r="A89" s="48"/>
      <c r="B89" s="48"/>
    </row>
    <row r="90" spans="1:2" ht="15.75" customHeight="1" x14ac:dyDescent="0.25">
      <c r="A90" s="48"/>
      <c r="B90" s="48"/>
    </row>
    <row r="91" spans="1:2" ht="15.75" customHeight="1" x14ac:dyDescent="0.25">
      <c r="A91" s="48"/>
      <c r="B91" s="48"/>
    </row>
    <row r="92" spans="1:2" ht="15.75" customHeight="1" x14ac:dyDescent="0.25">
      <c r="A92" s="48"/>
      <c r="B92" s="48"/>
    </row>
    <row r="93" spans="1:2" ht="15.75" customHeight="1" x14ac:dyDescent="0.25">
      <c r="A93" s="48"/>
      <c r="B93" s="48"/>
    </row>
    <row r="94" spans="1:2" ht="15.75" customHeight="1" x14ac:dyDescent="0.25">
      <c r="A94" s="48"/>
      <c r="B94" s="48"/>
    </row>
    <row r="95" spans="1:2" ht="15.75" customHeight="1" x14ac:dyDescent="0.25">
      <c r="A95" s="48"/>
      <c r="B95" s="48"/>
    </row>
    <row r="96" spans="1:2" ht="15.75" customHeight="1" x14ac:dyDescent="0.25">
      <c r="A96" s="48"/>
      <c r="B96" s="48"/>
    </row>
    <row r="97" spans="1:2" ht="15.75" customHeight="1" x14ac:dyDescent="0.25">
      <c r="A97" s="48"/>
      <c r="B97" s="48"/>
    </row>
    <row r="98" spans="1:2" ht="15.75" customHeight="1" x14ac:dyDescent="0.25">
      <c r="A98" s="48"/>
      <c r="B98" s="48"/>
    </row>
    <row r="99" spans="1:2" ht="15.75" customHeight="1" x14ac:dyDescent="0.25">
      <c r="A99" s="48"/>
      <c r="B99" s="48"/>
    </row>
    <row r="100" spans="1:2" ht="15.75" customHeight="1" x14ac:dyDescent="0.25">
      <c r="A100" s="48"/>
      <c r="B100" s="48"/>
    </row>
  </sheetData>
  <mergeCells count="2">
    <mergeCell ref="A1:S4"/>
    <mergeCell ref="A5:S6"/>
  </mergeCells>
  <pageMargins left="0.7" right="0.7" top="0.75" bottom="0.75"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B7B7B"/>
  </sheetPr>
  <dimension ref="A1:T100"/>
  <sheetViews>
    <sheetView topLeftCell="C10" workbookViewId="0">
      <selection activeCell="D16" sqref="D16:F20"/>
    </sheetView>
  </sheetViews>
  <sheetFormatPr baseColWidth="10" defaultColWidth="14.42578125" defaultRowHeight="15" customHeight="1" x14ac:dyDescent="0.25"/>
  <cols>
    <col min="1" max="1" width="28.42578125" customWidth="1"/>
    <col min="2" max="2" width="33.42578125" customWidth="1"/>
    <col min="3" max="3" width="28.42578125" customWidth="1"/>
    <col min="4" max="4" width="24.42578125" customWidth="1"/>
    <col min="5" max="5" width="27.42578125" customWidth="1"/>
    <col min="6" max="6" width="28.140625" customWidth="1"/>
    <col min="7" max="7" width="29.85546875" customWidth="1"/>
    <col min="8" max="8" width="36.7109375" customWidth="1"/>
    <col min="9" max="9" width="28.42578125" customWidth="1"/>
    <col min="10" max="10" width="27.85546875" customWidth="1"/>
    <col min="11" max="11" width="27" customWidth="1"/>
    <col min="12" max="12" width="29.85546875" customWidth="1"/>
    <col min="13" max="13" width="19.5703125" customWidth="1"/>
    <col min="14" max="15" width="19" customWidth="1"/>
    <col min="16" max="16" width="24.42578125" customWidth="1"/>
    <col min="17" max="17" width="30" customWidth="1"/>
    <col min="18" max="18" width="29.85546875" customWidth="1"/>
    <col min="19" max="19" width="43.28515625" customWidth="1"/>
    <col min="20" max="20" width="76.5703125" customWidth="1"/>
  </cols>
  <sheetData>
    <row r="1" spans="1:20" x14ac:dyDescent="0.25">
      <c r="A1" s="214"/>
      <c r="B1" s="215"/>
      <c r="C1" s="215"/>
      <c r="D1" s="215"/>
      <c r="E1" s="215"/>
      <c r="F1" s="215"/>
      <c r="G1" s="215"/>
      <c r="H1" s="215"/>
      <c r="I1" s="215"/>
      <c r="J1" s="215"/>
      <c r="K1" s="215"/>
      <c r="L1" s="215"/>
      <c r="M1" s="215"/>
      <c r="N1" s="215"/>
      <c r="O1" s="215"/>
      <c r="P1" s="215"/>
      <c r="Q1" s="215"/>
      <c r="R1" s="215"/>
      <c r="S1" s="215"/>
      <c r="T1" s="104"/>
    </row>
    <row r="2" spans="1:20" x14ac:dyDescent="0.25">
      <c r="A2" s="215"/>
      <c r="B2" s="215"/>
      <c r="C2" s="215"/>
      <c r="D2" s="215"/>
      <c r="E2" s="215"/>
      <c r="F2" s="215"/>
      <c r="G2" s="215"/>
      <c r="H2" s="215"/>
      <c r="I2" s="215"/>
      <c r="J2" s="215"/>
      <c r="K2" s="215"/>
      <c r="L2" s="215"/>
      <c r="M2" s="215"/>
      <c r="N2" s="215"/>
      <c r="O2" s="215"/>
      <c r="P2" s="215"/>
      <c r="Q2" s="215"/>
      <c r="R2" s="215"/>
      <c r="S2" s="215"/>
      <c r="T2" s="104"/>
    </row>
    <row r="3" spans="1:20" x14ac:dyDescent="0.25">
      <c r="A3" s="215"/>
      <c r="B3" s="215"/>
      <c r="C3" s="215"/>
      <c r="D3" s="215"/>
      <c r="E3" s="215"/>
      <c r="F3" s="215"/>
      <c r="G3" s="215"/>
      <c r="H3" s="215"/>
      <c r="I3" s="215"/>
      <c r="J3" s="215"/>
      <c r="K3" s="215"/>
      <c r="L3" s="215"/>
      <c r="M3" s="215"/>
      <c r="N3" s="215"/>
      <c r="O3" s="215"/>
      <c r="P3" s="215"/>
      <c r="Q3" s="215"/>
      <c r="R3" s="215"/>
      <c r="S3" s="215"/>
      <c r="T3" s="104"/>
    </row>
    <row r="4" spans="1:20" x14ac:dyDescent="0.25">
      <c r="A4" s="215"/>
      <c r="B4" s="215"/>
      <c r="C4" s="215"/>
      <c r="D4" s="215"/>
      <c r="E4" s="215"/>
      <c r="F4" s="215"/>
      <c r="G4" s="215"/>
      <c r="H4" s="215"/>
      <c r="I4" s="215"/>
      <c r="J4" s="215"/>
      <c r="K4" s="215"/>
      <c r="L4" s="215"/>
      <c r="M4" s="215"/>
      <c r="N4" s="215"/>
      <c r="O4" s="215"/>
      <c r="P4" s="215"/>
      <c r="Q4" s="215"/>
      <c r="R4" s="215"/>
      <c r="S4" s="215"/>
      <c r="T4" s="104"/>
    </row>
    <row r="5" spans="1:20" ht="14.25" customHeight="1" x14ac:dyDescent="0.25">
      <c r="A5" s="216" t="s">
        <v>0</v>
      </c>
      <c r="B5" s="217"/>
      <c r="C5" s="217"/>
      <c r="D5" s="217"/>
      <c r="E5" s="217"/>
      <c r="F5" s="217"/>
      <c r="G5" s="217"/>
      <c r="H5" s="217"/>
      <c r="I5" s="217"/>
      <c r="J5" s="217"/>
      <c r="K5" s="217"/>
      <c r="L5" s="217"/>
      <c r="M5" s="217"/>
      <c r="N5" s="217"/>
      <c r="O5" s="217"/>
      <c r="P5" s="217"/>
      <c r="Q5" s="217"/>
      <c r="R5" s="217"/>
      <c r="S5" s="217"/>
      <c r="T5" s="104"/>
    </row>
    <row r="6" spans="1:20" ht="14.25" customHeight="1" x14ac:dyDescent="0.25">
      <c r="A6" s="218"/>
      <c r="B6" s="219"/>
      <c r="C6" s="219"/>
      <c r="D6" s="219"/>
      <c r="E6" s="219"/>
      <c r="F6" s="219"/>
      <c r="G6" s="219"/>
      <c r="H6" s="219"/>
      <c r="I6" s="219"/>
      <c r="J6" s="219"/>
      <c r="K6" s="219"/>
      <c r="L6" s="219"/>
      <c r="M6" s="219"/>
      <c r="N6" s="219"/>
      <c r="O6" s="219"/>
      <c r="P6" s="219"/>
      <c r="Q6" s="219"/>
      <c r="R6" s="219"/>
      <c r="S6" s="219"/>
      <c r="T6" s="104"/>
    </row>
    <row r="7" spans="1:20" ht="30" x14ac:dyDescent="0.25">
      <c r="A7" s="2" t="s">
        <v>1</v>
      </c>
      <c r="B7" s="2" t="s">
        <v>2</v>
      </c>
      <c r="C7" s="3" t="s">
        <v>3</v>
      </c>
      <c r="D7" s="4" t="s">
        <v>4</v>
      </c>
      <c r="E7" s="4" t="s">
        <v>5</v>
      </c>
      <c r="F7" s="4" t="s">
        <v>6</v>
      </c>
      <c r="G7" s="4" t="s">
        <v>7</v>
      </c>
      <c r="H7" s="4" t="s">
        <v>8</v>
      </c>
      <c r="I7" s="2" t="s">
        <v>9</v>
      </c>
      <c r="J7" s="4" t="s">
        <v>10</v>
      </c>
      <c r="K7" s="2" t="s">
        <v>11</v>
      </c>
      <c r="L7" s="2" t="s">
        <v>12</v>
      </c>
      <c r="M7" s="2" t="s">
        <v>13</v>
      </c>
      <c r="N7" s="2" t="s">
        <v>14</v>
      </c>
      <c r="O7" s="2" t="s">
        <v>15</v>
      </c>
      <c r="P7" s="2" t="s">
        <v>16</v>
      </c>
      <c r="Q7" s="6" t="s">
        <v>17</v>
      </c>
      <c r="R7" s="54" t="s">
        <v>18</v>
      </c>
      <c r="S7" s="6" t="s">
        <v>19</v>
      </c>
      <c r="T7" s="92" t="s">
        <v>337</v>
      </c>
    </row>
    <row r="8" spans="1:20" ht="99.75" customHeight="1" x14ac:dyDescent="0.25">
      <c r="A8" s="8" t="s">
        <v>128</v>
      </c>
      <c r="B8" s="8" t="s">
        <v>338</v>
      </c>
      <c r="C8" s="8" t="s">
        <v>22</v>
      </c>
      <c r="D8" s="8" t="s">
        <v>82</v>
      </c>
      <c r="E8" s="27" t="s">
        <v>83</v>
      </c>
      <c r="F8" s="27" t="s">
        <v>84</v>
      </c>
      <c r="G8" s="74">
        <v>167464</v>
      </c>
      <c r="H8" s="8" t="s">
        <v>132</v>
      </c>
      <c r="I8" s="105" t="s">
        <v>339</v>
      </c>
      <c r="J8" s="8" t="s">
        <v>29</v>
      </c>
      <c r="K8" s="8">
        <v>80</v>
      </c>
      <c r="L8" s="9" t="s">
        <v>340</v>
      </c>
      <c r="M8" s="106">
        <v>63333000</v>
      </c>
      <c r="N8" s="30" t="s">
        <v>135</v>
      </c>
      <c r="O8" s="30" t="s">
        <v>29</v>
      </c>
      <c r="P8" s="175">
        <v>2020003050237</v>
      </c>
      <c r="Q8" s="107" t="s">
        <v>341</v>
      </c>
      <c r="R8" s="55" t="s">
        <v>342</v>
      </c>
      <c r="S8" s="156" t="s">
        <v>538</v>
      </c>
      <c r="T8" s="101" t="s">
        <v>343</v>
      </c>
    </row>
    <row r="9" spans="1:20" ht="98.25" customHeight="1" x14ac:dyDescent="0.25">
      <c r="A9" s="8" t="s">
        <v>128</v>
      </c>
      <c r="B9" s="8" t="s">
        <v>338</v>
      </c>
      <c r="C9" s="8" t="s">
        <v>22</v>
      </c>
      <c r="D9" s="27" t="s">
        <v>40</v>
      </c>
      <c r="E9" s="27" t="s">
        <v>41</v>
      </c>
      <c r="F9" s="27" t="s">
        <v>42</v>
      </c>
      <c r="G9" s="108">
        <v>1</v>
      </c>
      <c r="H9" s="8" t="s">
        <v>132</v>
      </c>
      <c r="I9" s="105" t="s">
        <v>344</v>
      </c>
      <c r="J9" s="8" t="s">
        <v>29</v>
      </c>
      <c r="K9" s="185">
        <v>1</v>
      </c>
      <c r="L9" s="30" t="s">
        <v>340</v>
      </c>
      <c r="M9" s="106">
        <v>120000000</v>
      </c>
      <c r="N9" s="52" t="s">
        <v>135</v>
      </c>
      <c r="O9" s="30" t="s">
        <v>29</v>
      </c>
      <c r="P9" s="175">
        <v>2020003050234</v>
      </c>
      <c r="Q9" s="109" t="s">
        <v>346</v>
      </c>
      <c r="R9" s="55" t="s">
        <v>347</v>
      </c>
      <c r="S9" s="27" t="s">
        <v>348</v>
      </c>
      <c r="T9" s="101" t="s">
        <v>349</v>
      </c>
    </row>
    <row r="10" spans="1:20" ht="68.25" customHeight="1" x14ac:dyDescent="0.25">
      <c r="A10" s="8" t="s">
        <v>128</v>
      </c>
      <c r="B10" s="8" t="s">
        <v>338</v>
      </c>
      <c r="C10" s="8" t="s">
        <v>22</v>
      </c>
      <c r="D10" s="8" t="s">
        <v>82</v>
      </c>
      <c r="E10" s="27" t="s">
        <v>83</v>
      </c>
      <c r="F10" s="27" t="s">
        <v>84</v>
      </c>
      <c r="G10" s="110">
        <v>51285</v>
      </c>
      <c r="H10" s="8" t="s">
        <v>132</v>
      </c>
      <c r="I10" s="55" t="s">
        <v>350</v>
      </c>
      <c r="J10" s="8" t="s">
        <v>29</v>
      </c>
      <c r="K10" s="8">
        <v>50</v>
      </c>
      <c r="L10" s="30" t="s">
        <v>340</v>
      </c>
      <c r="M10" s="106">
        <v>90000000</v>
      </c>
      <c r="N10" s="52" t="s">
        <v>135</v>
      </c>
      <c r="O10" s="30" t="s">
        <v>29</v>
      </c>
      <c r="P10" s="175">
        <v>2020003050234</v>
      </c>
      <c r="Q10" s="55" t="s">
        <v>351</v>
      </c>
      <c r="R10" s="55" t="s">
        <v>350</v>
      </c>
      <c r="S10" s="159" t="s">
        <v>87</v>
      </c>
      <c r="T10" s="111" t="s">
        <v>352</v>
      </c>
    </row>
    <row r="11" spans="1:20" ht="52.5" customHeight="1" x14ac:dyDescent="0.25">
      <c r="A11" s="186" t="s">
        <v>128</v>
      </c>
      <c r="B11" s="186" t="s">
        <v>338</v>
      </c>
      <c r="C11" s="186" t="s">
        <v>22</v>
      </c>
      <c r="D11" s="187" t="s">
        <v>126</v>
      </c>
      <c r="E11" s="187" t="s">
        <v>536</v>
      </c>
      <c r="F11" s="187" t="s">
        <v>536</v>
      </c>
      <c r="G11" s="188">
        <v>124</v>
      </c>
      <c r="H11" s="186" t="s">
        <v>132</v>
      </c>
      <c r="I11" s="189" t="s">
        <v>353</v>
      </c>
      <c r="J11" s="186" t="s">
        <v>29</v>
      </c>
      <c r="K11" s="186">
        <v>124</v>
      </c>
      <c r="L11" s="190" t="s">
        <v>340</v>
      </c>
      <c r="M11" s="191">
        <v>2000000000</v>
      </c>
      <c r="N11" s="192" t="s">
        <v>135</v>
      </c>
      <c r="O11" s="190" t="s">
        <v>29</v>
      </c>
      <c r="P11" s="193">
        <v>2020003050230</v>
      </c>
      <c r="Q11" s="194" t="s">
        <v>354</v>
      </c>
      <c r="R11" s="194" t="s">
        <v>355</v>
      </c>
      <c r="S11" s="187" t="s">
        <v>537</v>
      </c>
      <c r="T11" s="186"/>
    </row>
    <row r="12" spans="1:20" ht="48" customHeight="1" x14ac:dyDescent="0.25">
      <c r="A12" s="8" t="s">
        <v>128</v>
      </c>
      <c r="B12" s="8" t="s">
        <v>338</v>
      </c>
      <c r="C12" s="8" t="s">
        <v>22</v>
      </c>
      <c r="D12" s="8" t="s">
        <v>82</v>
      </c>
      <c r="E12" s="27" t="s">
        <v>83</v>
      </c>
      <c r="F12" s="27" t="s">
        <v>84</v>
      </c>
      <c r="G12" s="110">
        <v>167464</v>
      </c>
      <c r="H12" s="8" t="s">
        <v>132</v>
      </c>
      <c r="I12" s="105" t="s">
        <v>339</v>
      </c>
      <c r="J12" s="57" t="s">
        <v>29</v>
      </c>
      <c r="K12" s="8">
        <v>100</v>
      </c>
      <c r="L12" s="57" t="s">
        <v>340</v>
      </c>
      <c r="M12" s="112">
        <v>36000000</v>
      </c>
      <c r="N12" s="113" t="s">
        <v>135</v>
      </c>
      <c r="O12" s="57" t="s">
        <v>29</v>
      </c>
      <c r="P12" s="175">
        <v>2020003050237</v>
      </c>
      <c r="Q12" s="114" t="s">
        <v>356</v>
      </c>
      <c r="R12" s="115" t="s">
        <v>357</v>
      </c>
      <c r="S12" s="156" t="s">
        <v>538</v>
      </c>
      <c r="T12" s="8"/>
    </row>
    <row r="13" spans="1:20" ht="48" customHeight="1" x14ac:dyDescent="0.25">
      <c r="A13" s="8" t="s">
        <v>128</v>
      </c>
      <c r="B13" s="8" t="s">
        <v>338</v>
      </c>
      <c r="C13" s="8" t="s">
        <v>22</v>
      </c>
      <c r="D13" s="8" t="s">
        <v>82</v>
      </c>
      <c r="E13" s="27" t="s">
        <v>83</v>
      </c>
      <c r="F13" s="27" t="s">
        <v>84</v>
      </c>
      <c r="G13" s="110">
        <v>51285</v>
      </c>
      <c r="H13" s="8" t="s">
        <v>132</v>
      </c>
      <c r="I13" s="105" t="s">
        <v>353</v>
      </c>
      <c r="J13" s="57" t="s">
        <v>29</v>
      </c>
      <c r="K13" s="8">
        <v>280</v>
      </c>
      <c r="L13" s="57" t="s">
        <v>340</v>
      </c>
      <c r="M13" s="112">
        <v>36000000</v>
      </c>
      <c r="N13" s="113" t="s">
        <v>135</v>
      </c>
      <c r="O13" s="57" t="s">
        <v>29</v>
      </c>
      <c r="P13" s="175">
        <v>2020003050230</v>
      </c>
      <c r="Q13" s="114" t="s">
        <v>358</v>
      </c>
      <c r="R13" s="115" t="s">
        <v>359</v>
      </c>
      <c r="S13" s="44" t="s">
        <v>87</v>
      </c>
      <c r="T13" s="44"/>
    </row>
    <row r="14" spans="1:20" x14ac:dyDescent="0.25">
      <c r="A14" s="92"/>
      <c r="B14" s="92"/>
      <c r="C14" s="92"/>
      <c r="D14" s="92"/>
      <c r="E14" s="116"/>
      <c r="F14" s="116"/>
      <c r="G14" s="117"/>
      <c r="H14" s="118"/>
      <c r="I14" s="119"/>
      <c r="J14" s="92"/>
      <c r="K14" s="92"/>
      <c r="L14" s="48"/>
      <c r="M14" s="120"/>
      <c r="N14" s="92"/>
      <c r="O14" s="48"/>
      <c r="P14" s="121"/>
      <c r="Q14" s="121"/>
      <c r="R14" s="121"/>
      <c r="S14" s="92"/>
      <c r="T14" s="122"/>
    </row>
    <row r="15" spans="1:20" x14ac:dyDescent="0.25">
      <c r="A15" s="48"/>
      <c r="B15" s="48"/>
      <c r="T15" s="104"/>
    </row>
    <row r="16" spans="1:20" x14ac:dyDescent="0.25">
      <c r="A16" s="48"/>
      <c r="B16" s="48"/>
      <c r="T16" s="104"/>
    </row>
    <row r="17" spans="1:20" x14ac:dyDescent="0.25">
      <c r="A17" s="48"/>
      <c r="B17" s="48"/>
      <c r="T17" s="104"/>
    </row>
    <row r="18" spans="1:20" x14ac:dyDescent="0.25">
      <c r="A18" s="48"/>
      <c r="B18" s="48"/>
      <c r="T18" s="104"/>
    </row>
    <row r="19" spans="1:20" x14ac:dyDescent="0.25">
      <c r="A19" s="48"/>
      <c r="B19" s="48"/>
      <c r="T19" s="104"/>
    </row>
    <row r="20" spans="1:20" x14ac:dyDescent="0.25">
      <c r="A20" s="48"/>
      <c r="B20" s="48"/>
      <c r="T20" s="104"/>
    </row>
    <row r="21" spans="1:20" ht="15.75" customHeight="1" x14ac:dyDescent="0.25">
      <c r="A21" s="48"/>
      <c r="B21" s="48"/>
      <c r="T21" s="104"/>
    </row>
    <row r="22" spans="1:20" ht="15.75" customHeight="1" x14ac:dyDescent="0.25">
      <c r="A22" s="48"/>
      <c r="B22" s="48"/>
      <c r="T22" s="104"/>
    </row>
    <row r="23" spans="1:20" ht="15.75" customHeight="1" x14ac:dyDescent="0.25">
      <c r="A23" s="48"/>
      <c r="B23" s="48"/>
      <c r="T23" s="104"/>
    </row>
    <row r="24" spans="1:20" ht="15.75" customHeight="1" x14ac:dyDescent="0.25">
      <c r="A24" s="48"/>
      <c r="B24" s="48"/>
      <c r="E24" s="50"/>
      <c r="T24" s="104"/>
    </row>
    <row r="25" spans="1:20" ht="15.75" customHeight="1" x14ac:dyDescent="0.25">
      <c r="A25" s="48"/>
      <c r="B25" s="48"/>
      <c r="E25" s="50"/>
      <c r="T25" s="104"/>
    </row>
    <row r="26" spans="1:20" ht="15.75" customHeight="1" x14ac:dyDescent="0.25">
      <c r="A26" s="48"/>
      <c r="B26" s="48"/>
      <c r="T26" s="104"/>
    </row>
    <row r="27" spans="1:20" ht="15.75" customHeight="1" x14ac:dyDescent="0.25">
      <c r="A27" s="48"/>
      <c r="B27" s="48"/>
      <c r="T27" s="104"/>
    </row>
    <row r="28" spans="1:20" ht="15.75" customHeight="1" x14ac:dyDescent="0.25">
      <c r="A28" s="48"/>
      <c r="B28" s="48"/>
      <c r="T28" s="104"/>
    </row>
    <row r="29" spans="1:20" ht="15.75" customHeight="1" x14ac:dyDescent="0.25">
      <c r="A29" s="48"/>
      <c r="B29" s="48"/>
      <c r="T29" s="104"/>
    </row>
    <row r="30" spans="1:20" ht="15.75" customHeight="1" x14ac:dyDescent="0.25">
      <c r="A30" s="48"/>
      <c r="B30" s="48"/>
      <c r="T30" s="104"/>
    </row>
    <row r="31" spans="1:20" ht="15.75" customHeight="1" x14ac:dyDescent="0.25">
      <c r="A31" s="48"/>
      <c r="B31" s="48"/>
      <c r="T31" s="104"/>
    </row>
    <row r="32" spans="1:20" ht="15.75" customHeight="1" x14ac:dyDescent="0.25">
      <c r="A32" s="48"/>
      <c r="B32" s="48"/>
      <c r="T32" s="104"/>
    </row>
    <row r="33" spans="1:20" ht="15.75" customHeight="1" x14ac:dyDescent="0.25">
      <c r="A33" s="48"/>
      <c r="B33" s="48"/>
      <c r="T33" s="104"/>
    </row>
    <row r="34" spans="1:20" ht="15.75" customHeight="1" x14ac:dyDescent="0.25">
      <c r="A34" s="48"/>
      <c r="B34" s="48"/>
      <c r="T34" s="104"/>
    </row>
    <row r="35" spans="1:20" ht="15.75" customHeight="1" x14ac:dyDescent="0.25">
      <c r="A35" s="48"/>
      <c r="B35" s="48"/>
      <c r="T35" s="104"/>
    </row>
    <row r="36" spans="1:20" ht="15.75" customHeight="1" x14ac:dyDescent="0.25">
      <c r="A36" s="48"/>
      <c r="B36" s="48"/>
      <c r="T36" s="104"/>
    </row>
    <row r="37" spans="1:20" ht="15.75" customHeight="1" x14ac:dyDescent="0.25">
      <c r="A37" s="48"/>
      <c r="B37" s="48"/>
      <c r="T37" s="104"/>
    </row>
    <row r="38" spans="1:20" ht="15.75" customHeight="1" x14ac:dyDescent="0.25">
      <c r="A38" s="48"/>
      <c r="B38" s="48"/>
      <c r="T38" s="104"/>
    </row>
    <row r="39" spans="1:20" ht="15.75" customHeight="1" x14ac:dyDescent="0.25">
      <c r="A39" s="48"/>
      <c r="B39" s="48"/>
      <c r="T39" s="104"/>
    </row>
    <row r="40" spans="1:20" ht="15.75" customHeight="1" x14ac:dyDescent="0.25">
      <c r="A40" s="48"/>
      <c r="B40" s="48"/>
      <c r="T40" s="104"/>
    </row>
    <row r="41" spans="1:20" ht="15.75" customHeight="1" x14ac:dyDescent="0.25">
      <c r="A41" s="48"/>
      <c r="B41" s="48"/>
      <c r="T41" s="104"/>
    </row>
    <row r="42" spans="1:20" ht="15.75" customHeight="1" x14ac:dyDescent="0.25">
      <c r="A42" s="48"/>
      <c r="B42" s="48"/>
      <c r="T42" s="104"/>
    </row>
    <row r="43" spans="1:20" ht="15.75" customHeight="1" x14ac:dyDescent="0.25">
      <c r="A43" s="48"/>
      <c r="B43" s="48"/>
      <c r="T43" s="104"/>
    </row>
    <row r="44" spans="1:20" ht="15.75" customHeight="1" x14ac:dyDescent="0.25">
      <c r="A44" s="48"/>
      <c r="B44" s="48"/>
      <c r="T44" s="104"/>
    </row>
    <row r="45" spans="1:20" ht="15.75" customHeight="1" x14ac:dyDescent="0.25">
      <c r="A45" s="48"/>
      <c r="B45" s="48"/>
      <c r="T45" s="104"/>
    </row>
    <row r="46" spans="1:20" ht="15.75" customHeight="1" x14ac:dyDescent="0.25">
      <c r="A46" s="48"/>
      <c r="B46" s="48"/>
      <c r="T46" s="104"/>
    </row>
    <row r="47" spans="1:20" ht="15.75" customHeight="1" x14ac:dyDescent="0.25">
      <c r="A47" s="48"/>
      <c r="B47" s="48"/>
      <c r="T47" s="104"/>
    </row>
    <row r="48" spans="1:20" ht="15.75" customHeight="1" x14ac:dyDescent="0.25">
      <c r="A48" s="48"/>
      <c r="B48" s="48"/>
      <c r="T48" s="104"/>
    </row>
    <row r="49" spans="1:20" ht="15.75" customHeight="1" x14ac:dyDescent="0.25">
      <c r="A49" s="48"/>
      <c r="B49" s="48"/>
      <c r="T49" s="104"/>
    </row>
    <row r="50" spans="1:20" ht="15.75" customHeight="1" x14ac:dyDescent="0.25">
      <c r="A50" s="48"/>
      <c r="B50" s="48"/>
      <c r="T50" s="104"/>
    </row>
    <row r="51" spans="1:20" ht="15.75" customHeight="1" x14ac:dyDescent="0.25">
      <c r="A51" s="48"/>
      <c r="B51" s="48"/>
      <c r="T51" s="104"/>
    </row>
    <row r="52" spans="1:20" ht="15.75" customHeight="1" x14ac:dyDescent="0.25">
      <c r="A52" s="48"/>
      <c r="B52" s="48"/>
      <c r="T52" s="104"/>
    </row>
    <row r="53" spans="1:20" ht="15.75" customHeight="1" x14ac:dyDescent="0.25">
      <c r="A53" s="48"/>
      <c r="B53" s="48"/>
      <c r="T53" s="104"/>
    </row>
    <row r="54" spans="1:20" ht="15.75" customHeight="1" x14ac:dyDescent="0.25">
      <c r="A54" s="48"/>
      <c r="B54" s="48"/>
      <c r="T54" s="104"/>
    </row>
    <row r="55" spans="1:20" ht="15.75" customHeight="1" x14ac:dyDescent="0.25">
      <c r="A55" s="48"/>
      <c r="B55" s="48"/>
      <c r="T55" s="104"/>
    </row>
    <row r="56" spans="1:20" ht="15.75" customHeight="1" x14ac:dyDescent="0.25">
      <c r="A56" s="48"/>
      <c r="B56" s="48"/>
      <c r="T56" s="104"/>
    </row>
    <row r="57" spans="1:20" ht="15.75" customHeight="1" x14ac:dyDescent="0.25">
      <c r="A57" s="48"/>
      <c r="B57" s="48"/>
      <c r="T57" s="104"/>
    </row>
    <row r="58" spans="1:20" ht="15.75" customHeight="1" x14ac:dyDescent="0.25">
      <c r="A58" s="48"/>
      <c r="B58" s="48"/>
      <c r="T58" s="104"/>
    </row>
    <row r="59" spans="1:20" ht="15.75" customHeight="1" x14ac:dyDescent="0.25">
      <c r="A59" s="48"/>
      <c r="B59" s="48"/>
      <c r="T59" s="104"/>
    </row>
    <row r="60" spans="1:20" ht="15.75" customHeight="1" x14ac:dyDescent="0.25">
      <c r="A60" s="48"/>
      <c r="B60" s="48"/>
      <c r="T60" s="104"/>
    </row>
    <row r="61" spans="1:20" ht="15.75" customHeight="1" x14ac:dyDescent="0.25">
      <c r="A61" s="48"/>
      <c r="B61" s="48"/>
      <c r="T61" s="104"/>
    </row>
    <row r="62" spans="1:20" ht="15.75" customHeight="1" x14ac:dyDescent="0.25">
      <c r="A62" s="48"/>
      <c r="B62" s="48"/>
      <c r="T62" s="104"/>
    </row>
    <row r="63" spans="1:20" ht="15.75" customHeight="1" x14ac:dyDescent="0.25">
      <c r="A63" s="48"/>
      <c r="B63" s="48"/>
      <c r="T63" s="104"/>
    </row>
    <row r="64" spans="1:20" ht="15.75" customHeight="1" x14ac:dyDescent="0.25">
      <c r="A64" s="48"/>
      <c r="B64" s="48"/>
      <c r="T64" s="104"/>
    </row>
    <row r="65" spans="1:20" ht="15.75" customHeight="1" x14ac:dyDescent="0.25">
      <c r="A65" s="48"/>
      <c r="B65" s="48"/>
      <c r="T65" s="104"/>
    </row>
    <row r="66" spans="1:20" ht="15.75" customHeight="1" x14ac:dyDescent="0.25">
      <c r="A66" s="48"/>
      <c r="B66" s="48"/>
      <c r="T66" s="104"/>
    </row>
    <row r="67" spans="1:20" ht="15.75" customHeight="1" x14ac:dyDescent="0.25">
      <c r="A67" s="48"/>
      <c r="B67" s="48"/>
      <c r="T67" s="104"/>
    </row>
    <row r="68" spans="1:20" ht="15.75" customHeight="1" x14ac:dyDescent="0.25">
      <c r="A68" s="48"/>
      <c r="B68" s="48"/>
      <c r="T68" s="104"/>
    </row>
    <row r="69" spans="1:20" ht="15.75" customHeight="1" x14ac:dyDescent="0.25">
      <c r="A69" s="48"/>
      <c r="B69" s="48"/>
      <c r="T69" s="104"/>
    </row>
    <row r="70" spans="1:20" ht="15.75" customHeight="1" x14ac:dyDescent="0.25">
      <c r="A70" s="48"/>
      <c r="B70" s="48"/>
      <c r="T70" s="104"/>
    </row>
    <row r="71" spans="1:20" ht="15.75" customHeight="1" x14ac:dyDescent="0.25">
      <c r="A71" s="48"/>
      <c r="B71" s="48"/>
      <c r="T71" s="104"/>
    </row>
    <row r="72" spans="1:20" ht="15.75" customHeight="1" x14ac:dyDescent="0.25">
      <c r="A72" s="48"/>
      <c r="B72" s="48"/>
      <c r="T72" s="104"/>
    </row>
    <row r="73" spans="1:20" ht="15.75" customHeight="1" x14ac:dyDescent="0.25">
      <c r="A73" s="48"/>
      <c r="B73" s="48"/>
      <c r="T73" s="104"/>
    </row>
    <row r="74" spans="1:20" ht="15.75" customHeight="1" x14ac:dyDescent="0.25">
      <c r="A74" s="48"/>
      <c r="B74" s="48"/>
      <c r="T74" s="104"/>
    </row>
    <row r="75" spans="1:20" ht="15.75" customHeight="1" x14ac:dyDescent="0.25">
      <c r="A75" s="48"/>
      <c r="B75" s="48"/>
      <c r="T75" s="104"/>
    </row>
    <row r="76" spans="1:20" ht="15.75" customHeight="1" x14ac:dyDescent="0.25">
      <c r="A76" s="48"/>
      <c r="B76" s="48"/>
      <c r="T76" s="104"/>
    </row>
    <row r="77" spans="1:20" ht="15.75" customHeight="1" x14ac:dyDescent="0.25">
      <c r="A77" s="48"/>
      <c r="B77" s="48"/>
      <c r="T77" s="104"/>
    </row>
    <row r="78" spans="1:20" ht="15.75" customHeight="1" x14ac:dyDescent="0.25">
      <c r="A78" s="48"/>
      <c r="B78" s="48"/>
      <c r="T78" s="104"/>
    </row>
    <row r="79" spans="1:20" ht="15.75" customHeight="1" x14ac:dyDescent="0.25">
      <c r="A79" s="48"/>
      <c r="B79" s="48"/>
      <c r="T79" s="104"/>
    </row>
    <row r="80" spans="1:20" ht="15.75" customHeight="1" x14ac:dyDescent="0.25">
      <c r="A80" s="48"/>
      <c r="B80" s="48"/>
      <c r="T80" s="104"/>
    </row>
    <row r="81" spans="1:20" ht="15.75" customHeight="1" x14ac:dyDescent="0.25">
      <c r="A81" s="48"/>
      <c r="B81" s="48"/>
      <c r="T81" s="104"/>
    </row>
    <row r="82" spans="1:20" ht="15.75" customHeight="1" x14ac:dyDescent="0.25">
      <c r="A82" s="48"/>
      <c r="B82" s="48"/>
      <c r="T82" s="104"/>
    </row>
    <row r="83" spans="1:20" ht="15.75" customHeight="1" x14ac:dyDescent="0.25">
      <c r="A83" s="48"/>
      <c r="B83" s="48"/>
      <c r="T83" s="104"/>
    </row>
    <row r="84" spans="1:20" ht="15.75" customHeight="1" x14ac:dyDescent="0.25">
      <c r="A84" s="48"/>
      <c r="B84" s="48"/>
      <c r="T84" s="104"/>
    </row>
    <row r="85" spans="1:20" ht="15.75" customHeight="1" x14ac:dyDescent="0.25">
      <c r="A85" s="48"/>
      <c r="B85" s="48"/>
      <c r="T85" s="104"/>
    </row>
    <row r="86" spans="1:20" ht="15.75" customHeight="1" x14ac:dyDescent="0.25">
      <c r="A86" s="48"/>
      <c r="B86" s="48"/>
      <c r="T86" s="104"/>
    </row>
    <row r="87" spans="1:20" ht="15.75" customHeight="1" x14ac:dyDescent="0.25">
      <c r="A87" s="48"/>
      <c r="B87" s="48"/>
      <c r="T87" s="104"/>
    </row>
    <row r="88" spans="1:20" ht="15.75" customHeight="1" x14ac:dyDescent="0.25">
      <c r="A88" s="48"/>
      <c r="B88" s="48"/>
      <c r="T88" s="104"/>
    </row>
    <row r="89" spans="1:20" ht="15.75" customHeight="1" x14ac:dyDescent="0.25">
      <c r="A89" s="48"/>
      <c r="B89" s="48"/>
      <c r="T89" s="104"/>
    </row>
    <row r="90" spans="1:20" ht="15.75" customHeight="1" x14ac:dyDescent="0.25">
      <c r="A90" s="48"/>
      <c r="B90" s="48"/>
      <c r="T90" s="104"/>
    </row>
    <row r="91" spans="1:20" ht="15.75" customHeight="1" x14ac:dyDescent="0.25">
      <c r="A91" s="48"/>
      <c r="B91" s="48"/>
      <c r="T91" s="104"/>
    </row>
    <row r="92" spans="1:20" ht="15.75" customHeight="1" x14ac:dyDescent="0.25">
      <c r="A92" s="48"/>
      <c r="B92" s="48"/>
      <c r="T92" s="104"/>
    </row>
    <row r="93" spans="1:20" ht="15.75" customHeight="1" x14ac:dyDescent="0.25">
      <c r="A93" s="48"/>
      <c r="B93" s="48"/>
      <c r="T93" s="104"/>
    </row>
    <row r="94" spans="1:20" ht="15.75" customHeight="1" x14ac:dyDescent="0.25">
      <c r="A94" s="48"/>
      <c r="B94" s="48"/>
      <c r="T94" s="104"/>
    </row>
    <row r="95" spans="1:20" ht="15.75" customHeight="1" x14ac:dyDescent="0.25">
      <c r="A95" s="48"/>
      <c r="B95" s="48"/>
      <c r="T95" s="104"/>
    </row>
    <row r="96" spans="1:20" ht="15.75" customHeight="1" x14ac:dyDescent="0.25">
      <c r="A96" s="48"/>
      <c r="B96" s="48"/>
      <c r="T96" s="104"/>
    </row>
    <row r="97" spans="1:20" ht="15.75" customHeight="1" x14ac:dyDescent="0.25">
      <c r="A97" s="48"/>
      <c r="B97" s="48"/>
      <c r="T97" s="104"/>
    </row>
    <row r="98" spans="1:20" ht="15.75" customHeight="1" x14ac:dyDescent="0.25">
      <c r="A98" s="48"/>
      <c r="B98" s="48"/>
      <c r="T98" s="104"/>
    </row>
    <row r="99" spans="1:20" ht="15.75" customHeight="1" x14ac:dyDescent="0.25">
      <c r="A99" s="48"/>
      <c r="B99" s="48"/>
      <c r="T99" s="104"/>
    </row>
    <row r="100" spans="1:20" ht="15.75" customHeight="1" x14ac:dyDescent="0.25">
      <c r="A100" s="48"/>
      <c r="B100" s="48"/>
      <c r="T100" s="104"/>
    </row>
  </sheetData>
  <mergeCells count="2">
    <mergeCell ref="A1:S4"/>
    <mergeCell ref="A5:S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97</vt:i4>
      </vt:variant>
    </vt:vector>
  </HeadingPairs>
  <TitlesOfParts>
    <vt:vector size="118" baseType="lpstr">
      <vt:lpstr>S-GOBIERNO</vt:lpstr>
      <vt:lpstr>EDUCACIÓN</vt:lpstr>
      <vt:lpstr>GERENCIA AFRO</vt:lpstr>
      <vt:lpstr>DAPARD</vt:lpstr>
      <vt:lpstr>S-AGRICULTURA</vt:lpstr>
      <vt:lpstr>GERENCIA IAJ</vt:lpstr>
      <vt:lpstr>GERENCIA MANÁ</vt:lpstr>
      <vt:lpstr>GERENCIA DE SE.PUB.</vt:lpstr>
      <vt:lpstr>SEC. MUJERES</vt:lpstr>
      <vt:lpstr>GERENCIA PAZ Y POS.</vt:lpstr>
      <vt:lpstr>SEC. PRODUCTIVIDAD</vt:lpstr>
      <vt:lpstr>SEC. SALUD</vt:lpstr>
      <vt:lpstr>SEC. PARTICIPACIÓN</vt:lpstr>
      <vt:lpstr>GERENCIA INDÍGENA</vt:lpstr>
      <vt:lpstr>SEC. INFRAESTRUCTURA</vt:lpstr>
      <vt:lpstr>SEC. MINAS</vt:lpstr>
      <vt:lpstr>VIVA</vt:lpstr>
      <vt:lpstr>INST. CULTURA Y P.</vt:lpstr>
      <vt:lpstr>INDEPORTES</vt:lpstr>
      <vt:lpstr>SEC. MEDIO AMBIENTE</vt:lpstr>
      <vt:lpstr>VALIDADORES</vt:lpstr>
      <vt:lpstr>ASISTENCIA</vt:lpstr>
      <vt:lpstr>ATENCIÓN</vt:lpstr>
      <vt:lpstr>COM_1</vt:lpstr>
      <vt:lpstr>COM_10</vt:lpstr>
      <vt:lpstr>COM_11</vt:lpstr>
      <vt:lpstr>COM_13</vt:lpstr>
      <vt:lpstr>COM_14</vt:lpstr>
      <vt:lpstr>COM_15</vt:lpstr>
      <vt:lpstr>COM_16</vt:lpstr>
      <vt:lpstr>COM_17</vt:lpstr>
      <vt:lpstr>COM_18</vt:lpstr>
      <vt:lpstr>COM_19</vt:lpstr>
      <vt:lpstr>COM_2</vt:lpstr>
      <vt:lpstr>COM_20</vt:lpstr>
      <vt:lpstr>COM_21</vt:lpstr>
      <vt:lpstr>COM_22</vt:lpstr>
      <vt:lpstr>COM_23</vt:lpstr>
      <vt:lpstr>COM_24</vt:lpstr>
      <vt:lpstr>COM_3</vt:lpstr>
      <vt:lpstr>COM_4</vt:lpstr>
      <vt:lpstr>COM_5</vt:lpstr>
      <vt:lpstr>COM_6</vt:lpstr>
      <vt:lpstr>COM_7</vt:lpstr>
      <vt:lpstr>COM_8</vt:lpstr>
      <vt:lpstr>COM_9</vt:lpstr>
      <vt:lpstr>COMPONENTE</vt:lpstr>
      <vt:lpstr>D_21</vt:lpstr>
      <vt:lpstr>DER_1</vt:lpstr>
      <vt:lpstr>DER_10</vt:lpstr>
      <vt:lpstr>DER_11</vt:lpstr>
      <vt:lpstr>DER_13</vt:lpstr>
      <vt:lpstr>DER_14</vt:lpstr>
      <vt:lpstr>DER_15</vt:lpstr>
      <vt:lpstr>DER_16</vt:lpstr>
      <vt:lpstr>DER_17</vt:lpstr>
      <vt:lpstr>DER_18</vt:lpstr>
      <vt:lpstr>DER_19</vt:lpstr>
      <vt:lpstr>DER_2</vt:lpstr>
      <vt:lpstr>DER_20</vt:lpstr>
      <vt:lpstr>DER_21</vt:lpstr>
      <vt:lpstr>DER_22</vt:lpstr>
      <vt:lpstr>DER_23</vt:lpstr>
      <vt:lpstr>DER_24</vt:lpstr>
      <vt:lpstr>DER_3</vt:lpstr>
      <vt:lpstr>DER_4</vt:lpstr>
      <vt:lpstr>DER_5</vt:lpstr>
      <vt:lpstr>DER_6</vt:lpstr>
      <vt:lpstr>DER_7</vt:lpstr>
      <vt:lpstr>DER_8</vt:lpstr>
      <vt:lpstr>DER_9</vt:lpstr>
      <vt:lpstr>Educación</vt:lpstr>
      <vt:lpstr>Generación_de_Ingresos</vt:lpstr>
      <vt:lpstr>Información</vt:lpstr>
      <vt:lpstr>LINEA_1</vt:lpstr>
      <vt:lpstr>LÍNEA_ESTRATÉGICA_1_NUESTRA_GENTE</vt:lpstr>
      <vt:lpstr>LÍNEA_ESTRATÉGICA_2_NUESTRA_ECONOMÍA</vt:lpstr>
      <vt:lpstr>LÍNEA_ESTRATÉGICA_3_NUESTRO_PLANETA</vt:lpstr>
      <vt:lpstr>LÍNEA_ESTRATÉGICA_4_NUESTRA_VIDA</vt:lpstr>
      <vt:lpstr>LÍNEA_ESTRATÉGICA_5_NUESTRA_GOBERNANZA</vt:lpstr>
      <vt:lpstr>LINEA1</vt:lpstr>
      <vt:lpstr>LINEA10</vt:lpstr>
      <vt:lpstr>LINEA11</vt:lpstr>
      <vt:lpstr>LINEA13</vt:lpstr>
      <vt:lpstr>LINEA14</vt:lpstr>
      <vt:lpstr>LINEA15</vt:lpstr>
      <vt:lpstr>LINEA16</vt:lpstr>
      <vt:lpstr>LINEA17</vt:lpstr>
      <vt:lpstr>LINEA18</vt:lpstr>
      <vt:lpstr>LINEA19</vt:lpstr>
      <vt:lpstr>LINEA2</vt:lpstr>
      <vt:lpstr>LINEA20</vt:lpstr>
      <vt:lpstr>LINEA21</vt:lpstr>
      <vt:lpstr>LINEA3</vt:lpstr>
      <vt:lpstr>LINEA4</vt:lpstr>
      <vt:lpstr>LINEA5</vt:lpstr>
      <vt:lpstr>LINEA6</vt:lpstr>
      <vt:lpstr>LINEA7</vt:lpstr>
      <vt:lpstr>LINEA8</vt:lpstr>
      <vt:lpstr>LINEA9</vt:lpstr>
      <vt:lpstr>LINEAS</vt:lpstr>
      <vt:lpstr>LINEAS_PLAN</vt:lpstr>
      <vt:lpstr>MED_1</vt:lpstr>
      <vt:lpstr>PREVENCIÓN</vt:lpstr>
      <vt:lpstr>Prevención_Urgente</vt:lpstr>
      <vt:lpstr>PREVENCION_Y_PROTECCIÓN</vt:lpstr>
      <vt:lpstr>PREVENCIONPYPROTECCIÓN</vt:lpstr>
      <vt:lpstr>PREVENCIONYPROTECCIÓN</vt:lpstr>
      <vt:lpstr>REPARACIÓN_INTEGRAL</vt:lpstr>
      <vt:lpstr>Reparación_Integral_</vt:lpstr>
      <vt:lpstr>Salud</vt:lpstr>
      <vt:lpstr>SECTOR</vt:lpstr>
      <vt:lpstr>Seguridad_Alimentaria</vt:lpstr>
      <vt:lpstr>Subsistencia_Mínima</vt:lpstr>
      <vt:lpstr>TRANSVERSAL</vt:lpstr>
      <vt:lpstr>Transversal_</vt:lpstr>
      <vt:lpstr>Vida_Integridad_Libertad_Seguridad</vt:lpstr>
      <vt:lpstr>Vivienda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Andres Navarro</cp:lastModifiedBy>
  <dcterms:created xsi:type="dcterms:W3CDTF">2020-05-16T16:28:18Z</dcterms:created>
  <dcterms:modified xsi:type="dcterms:W3CDTF">2020-10-20T20:27:40Z</dcterms:modified>
</cp:coreProperties>
</file>