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19440" windowHeight="7485" activeTab="2"/>
  </bookViews>
  <sheets>
    <sheet name="REG PROYEC 2012" sheetId="6" r:id="rId1"/>
    <sheet name="REG PROYEC DEPENDENCIAS 2013" sheetId="4" r:id="rId2"/>
    <sheet name="2013" sheetId="8" r:id="rId3"/>
    <sheet name="REGISTRO CONTRALORIA" sheetId="9" r:id="rId4"/>
  </sheets>
  <calcPr calcId="125725"/>
</workbook>
</file>

<file path=xl/calcChain.xml><?xml version="1.0" encoding="utf-8"?>
<calcChain xmlns="http://schemas.openxmlformats.org/spreadsheetml/2006/main">
  <c r="C47" i="4"/>
  <c r="C144" l="1"/>
  <c r="H14" s="1"/>
  <c r="C117"/>
  <c r="C109"/>
  <c r="C81"/>
  <c r="C14"/>
  <c r="D24" i="6"/>
  <c r="D30"/>
  <c r="D32"/>
  <c r="D37"/>
  <c r="D41"/>
  <c r="D46"/>
  <c r="D47"/>
  <c r="D49"/>
  <c r="D51"/>
  <c r="D63"/>
  <c r="D65"/>
  <c r="D66"/>
  <c r="D67"/>
  <c r="D69"/>
  <c r="D75"/>
  <c r="D98"/>
  <c r="D103"/>
  <c r="C75" i="8"/>
  <c r="C74"/>
  <c r="C77"/>
</calcChain>
</file>

<file path=xl/comments1.xml><?xml version="1.0" encoding="utf-8"?>
<comments xmlns="http://schemas.openxmlformats.org/spreadsheetml/2006/main">
  <authors>
    <author>UMDRA</author>
  </authors>
  <commentList>
    <comment ref="D100" authorId="0">
      <text>
        <r>
          <rPr>
            <b/>
            <sz val="8"/>
            <color indexed="81"/>
            <rFont val="Tahoma"/>
            <family val="2"/>
          </rPr>
          <t>UMDRA:</t>
        </r>
        <r>
          <rPr>
            <sz val="8"/>
            <color indexed="81"/>
            <rFont val="Tahoma"/>
            <family val="2"/>
          </rPr>
          <t xml:space="preserve">
33800</t>
        </r>
      </text>
    </comment>
  </commentList>
</comments>
</file>

<file path=xl/sharedStrings.xml><?xml version="1.0" encoding="utf-8"?>
<sst xmlns="http://schemas.openxmlformats.org/spreadsheetml/2006/main" count="1158" uniqueCount="761">
  <si>
    <t>El presente Contrato interadministrativo tiene por objeto garantizar los servicios de salud de primer nivel de atención de complejidad a la población Pobre no Asegurada residente en el municipio de Concordia y que se encuentra clasificada en la base de datos del SISBEN III; los cuales podrán acceder a los servicios de salud contemplados en el Plan Obligatorio de Salud POS definido por el gobierno nacional para los beneficiarios del Régimen Subsidiado en el Acuerdo 029 de 2011 para el primer nivel de complejidad.</t>
  </si>
  <si>
    <t>El contratista se obliga para con el municipio de Concordia a la prestación de servicios profesionales en contaduría pública para apoyar a la secretaría de hacienda y tesorería del municipio</t>
  </si>
  <si>
    <t>Construcción a todo costo del tablado fijo en el parque principal de medidas 4.42*1 x 8m. de acuedo al pliego a las espefificaciones dadas en los estudios previos.</t>
  </si>
  <si>
    <t>Suministros de víveres e Insumos para la preparación de los alimentos en el Programa de restaurantes Escolares, a estudiantes de la zona urbana y rural del Municipio de Concordia.</t>
  </si>
  <si>
    <t>El contratista suministrara al Municipio, concentrado, medicamentos y materiales quirúrgicos para atender los animales domésticos que son abandonados, recogidos y atendidos en el coso municipal</t>
  </si>
  <si>
    <t>El municipio de concordia Antioquia requiere comprar elementos de papelería para el recaudo del impuesto de Industria, comercio, predial y carpetas y cajas necesarias conservación documental en todas las dependencias</t>
  </si>
  <si>
    <t>El contratista Suministrará al Municipio semillas de hortalizas, maíz, frijol y materiales e insumos, de acuerdo a las siguientes especificaciones técnicas.</t>
  </si>
  <si>
    <t>El Contratista se compromete para con el municipio de concordia a la prestación de servicios de apoyo a la gestión realizando apoyo técnico y soporte técnico, mantenimiento y actualización del software utilizado en la Secretaria de Hacienda</t>
  </si>
  <si>
    <t>El contratista venderá al municipio de concordia elementos de aseo y cafetería necesarios para el mantenimiento de las oficinas del palacio municipal y sus dependencias</t>
  </si>
  <si>
    <t>El Contratista se compromete a prestar los servicios profesionales y de apoyo para la alcaldía Municipal de Concordia en la elaboración y socialización del plan de comunicaciones del año 2013 y la asesoría en el desarrollo de todas las actividades inherentes.</t>
  </si>
  <si>
    <t>El contratista brindará apoyo a la gestión administrativa y financiera a la Secretaría de Salud y Bienestar Social del Municipio de Concordia, realizando asistencia técnica y acompañamiento en vigilancia y control del Sistema General de Seguridad Social en Salud a nivel municipal, en los programas de orden nacional régimen subsidiado, PPNA, así como en la rendición de cuentas del sector salud ante las entidades con funciones de Inspección Vigilancia y Control dentro del Sistema General de Seguridad Social en Salud .</t>
  </si>
  <si>
    <t>El contratista venderá al MUNICIPIO DE COCORDIA-ANTIOQUIA, treinta y un (31) los chalecos que los identifiquen como miembros del cabildo de adultos mayores o líderes en la ejecución de los programas integrales para los adultos mayores, de conformidad con la ley y teniendo en cuantas las siguientes especificaciones y cantidades</t>
  </si>
  <si>
    <t>El contratista se obligará para con el municipio a prestar los servicios de apoyo a la gestión de la secretaría de educación, deporte y cultura en actividades referidas a la operatividad de la ludoteca municipal, durante las diferentes jornadas lúdicas y recreativas dirigidas a la población infantil</t>
  </si>
  <si>
    <t>El presente Contrato interadministrativo tiene por objeto: aunar esfuerzos para el mantenimiento, reparación y limpieza de cámaras (MH) y sumideros de aguas lluvias y/o combinadas del área urbana y la adecuación de la Plataforma I correspondiente a la ampliación del relleno sanitario del municipio de Concordia.</t>
  </si>
  <si>
    <t>arrendamiento de una casa de habitación donde se pueda llevar a cabo la asistencia de AYUDA HUMANITARIA en su componente de alojamiento transitorio a la población desplazada. ubicada en la carrera. 19 No. 21-10 del Municipio de Concordia Antioquia, cuya superficie es de ciento ocho (108) metros cuadrados para el alojamiento del señor GABRIEL ANDRES QUIROZ MORALES y su núcleo familiar,</t>
  </si>
  <si>
    <t>El contratista venderá al municipio de Concordia una Moto Bomba De 5hp Fija Monofásica A 220v, Para Salida De 1 ½ *1 ½ - Para 60mts De Altura, Para que entre a funcionar el acueducto de la vereda Llanaditas ya que este trabaja por bombeo.</t>
  </si>
  <si>
    <t>Mediante el presente contrato el arrendador concede al arrendatario el goce de un inmueble ubicado en la carrera 19 Nro. 21- 09, el cual consta de (5 habitaciones, cocina, 2 baños y un patios), cuyos linderos son la frente con la Carrera 18, al costado derecho con la Propiedad del Señora Isabel Rojas, al costado izquierdo con la calle 20, en dicho inmueble se realizaran las diferentes actividades formativas de recreación y ocio productivo realizadas con los adultos mayores y que están planteadas en el proyecto apoyo a la atención integral del adulto mayor en el municipio de concordia, atención especial a grupos vulnerables, especialmente a las personas adultas mayores con el objetivo especifico de adecuar practicas y estilos de vida saludables en la población concordiana, dando cumplimiento a la política pública de adulto mayor</t>
  </si>
  <si>
    <t>El Contratista realizará el apoyo y acompañamiento para la ejecución de la Estrategia de Entornos saludables en sus dos componentes: Escuela saludable y vivienda saludable en los Centros Educativos Rurales e Institución Educativa de la zona urbana de acuerdo a los lineamientos dados por el Ministerio de Protección Social, el Ministerio de Educación Nacional, la Secretaria Seccional de Salud de Antioquia y la Secretaria de Educación del departamento de Antioquia durante la vigencia 2013.</t>
  </si>
  <si>
    <t>El Contratista realizará apoyo y acompañamiento en la ejecución de los programas de asistencia alimentaria que se lideran desde la oficina de complementación alimentaria y que están dirigidos a los niños, niñas, adolescentes, madres gestantes y madres lactantes residentes en la zona urbana y rural del municipio de Concordia durante la vigencia 2013</t>
  </si>
  <si>
    <t>El Contratista realizará apoyo y acompañamiento como enlace municipal del programa ¿Mas Familias en Acción¿ de acuerdo a los lineamientos dados por la Presidencia de la República a través del Departamento Nacional para la Prosperidad Social durante la vigencia 2013</t>
  </si>
  <si>
    <t>El Contratista realizará el apoyo y acompañamiento para implementación del Programa Desayunos Infantiles con Amor ¿ DIA y Mejoramiento Alimentario y Nutricional de Antioquia ¿ MANA y demás programas que se ejecuten en el municipio para mejorar las condiciones alimentarias y nutricionales de la población infantil de acuerdo con los lineamientos dados por la Gobernación de Antioquia a través de la gerencia de seguridad alimentaria y el Instituto Colombiano de Bienestar Familiar.</t>
  </si>
  <si>
    <t>El contratista se obliga para con el municipio de concordita a la prestación de servicios para apoyar en la producción, conservación y recuperación de micro-cuencas, específicamente 20 hectáreas en las áreas de la misma , con material vegetal que deberá producirse en el vivero municipal, incluyéndose la limpieza y mantenimiento de 8 espacios verdes o riveras de fuentes de agua ¿ Asi mismo deberá apoyar las acciones coordinadas por el Secretario de Agricultura y Medio Ambiente para la adecuación y mantenimiento del Coso Municipal¿</t>
  </si>
  <si>
    <t>El contratista se obligará para con el municipio a prestar los servicios de apoyo a la gestión de la secretaría de educación, deporte y cultura en actividades referidas a la operatividad de la sala de cómputo municipal.</t>
  </si>
  <si>
    <t>El contratista se obliga para con el municipio de Concordia a prestar servicios de apoyo a la gestión de la Secretaría de Educación, Deporte y Cultura en los procesos formativos, recreativos, y de acompañamiento para la práctica del baloncesto en el municipio</t>
  </si>
  <si>
    <t>El contratista se obliga para con el municipio de Concordia a prestar servicios de apoyo a la gestión de la Secretaría de Educación, Deporte y Cultura en los procesos formativos, recreativos y de acompañamiento en la disciplina del voleibol en el municipio</t>
  </si>
  <si>
    <t>El contratista se obliga para con el municipio de Concordia a prestar servicios de apoyo a la gestión de la Secretaría de Educación, Deporte y Cultura, en sus procesos formativos, recreativos, y de acompañamiento en la disciplina del fútbol en el municipio.</t>
  </si>
  <si>
    <t>El contratista se obliga para con el municipio de Concordia a prestar servicios de apoyo a la gestión de la Secretaría de Educación, Deporte y Cultura, para realizar procesos formativos, recreativos, y de acompañamiento en la disciplina del futbol de salón en el municipio.</t>
  </si>
  <si>
    <t>El contratista se obliga para con el municipio de Concordia a prestar servicios de apoyo a la gestión de la Secretaría de Educación, Deporte y Cultura, en procesos formativos, recreativos, y de acompañamiento en distintas disciplinas deportivas, del área rural del municipio</t>
  </si>
  <si>
    <t>El contratista se obliga para con el municipio de Concordia a prestar servicios de de apoyo a la gestión de la secretaria de educación, deporte y cultura para coordinar y ejecutar actividades en procesos formativos, recreativos, y de acompañamiento en el campo de la actividad física y del desarrollo del programa ¿por su salud muévase pues ¿</t>
  </si>
  <si>
    <t>El contratista se compromete para con el municipio de concordia al mantenimiento de los equipos de computo y a la actualización de sus programas en las diferentes dependencias de la Alcaldía</t>
  </si>
  <si>
    <t>El Contratista Se Compromete Con La Prestación Los Servicios De Consultoría Para La Elaboración De Proyectos De Inversión Detallados En Las Especificaciones Técnicas Según La Metodología General Ajustada ¿MGA, Para el Municipio de concordia</t>
  </si>
  <si>
    <t>El contratista prestara los servicios de CONSULTORIA PARA LA EVALUACIÓN TECNICA Y PERITAZGO BAJO LA NORMA NSR-10, PARA EDIFICACIÓN (ANTIGUA ESCUELA JESUS TORO), UBICADO EN LA CALLE 20 N° 20-63 ZONA CENTRO MUNICIPIO DE CONCORDIA</t>
  </si>
  <si>
    <t>El contratista se obliga para con el municipio de concordia a la prestación de servicios profesionales como abogada para brindar asesoría jurídica en el convenio interadministrativo de cofinanciación N° 2012-VIVA-CT-004 ¿COFINANCIAR PARA LA TITULACIÓN DE 67 PREDIOS FISCALES EN EL AREA URBANA DEL MUNICIPIO DE CONCORDIA</t>
  </si>
  <si>
    <t>El contratista prestará servicios profesionales de apoyo a la secretaria de Planeación y desarrollo Territorial en la SUPERVISIÓN DEL convenio interadministrativo de cofinanciación N° 2012-VIVA-CT-004 COFINANCIAR LA TITULACIÓN DE 67 PREDIOS FISCALES EN EL AREA URBANA DEL MUNICIPIO DE CONCORDIA</t>
  </si>
  <si>
    <t>EL CONTRATISTA se obliga para con EL MUNICIPIO DE CONCORDIA a prestar el servicio de apoyo a la gestión que realiza la Secretaría de Hacienda en el recaudo y recuperación de los impuestos de industria y comercio, difundiendo durante el mes de diciembre noventa (90) pautas de información a contribuyentes, en los horarios de 8 Am, 12 m y 4 Pm, con el fin de incrementar los ingresos del municipio y prevenir los cobros persuasivos y coactivos.</t>
  </si>
  <si>
    <t>Prestación de servicios para publicar en la Revista Suroeste informe de gestión de la presente administración, este informe estará incluido en seis (6) paginas de la revista, distribuidas así: cuatro (4) a un tinta y dos (2) en policromía</t>
  </si>
  <si>
    <t>El Contratista se compromete con el municipio de concordia a realizar la asesoría y acompañamiento en la prestación de servicios profesionales como Psicóloga en las actividades de planeación, ejecución y evaluación de las acciones establecidas en la política pública de juventud y la ejecución del Plan Municipal de Juventudes desarrollado por la secretaria de salud del Municipio de Concordia.</t>
  </si>
  <si>
    <t>El contratista se obliga para con el municipio de Concordia a prestar los servicios de apoyo, en la distribución trimestral de las facturas del impuesto predial y mensualmente facturas de industria y comercio y citaciones persuasivos-coactivas</t>
  </si>
  <si>
    <t>El Contratista realizará la asesoría y apoyo en la prestación de servicios profesionales como psicóloga en la política pública de Infancia, Adolescencia y familia, desarrollada por la secretaria de salud en coordinación con otros grupos, dependencias e instituciones que trabajen por los niños, niñas, adolescentes y las familias de la zona urbana y rural del municipio, igualmente debe Asesorar ,Apoyar y Proponer todas las acciones necesarias para cumplir con lo establecido por el ICBF y la Gobernación de Antioquia en la ejecución de los programas y proyectos que se ejecuten Por la Secretaria de Salud dedicados a la formulación de la política pública de equidad de género para las mujeres y a la planeación, ejecución y evaluación en desarrollo de las políticas de infancia y adolescencia en la población del Municipio de Concordia.</t>
  </si>
  <si>
    <t>CONSTRUCCIÓN A TODO COSTO DE VEINTE (20) POZOS SÉPTICOS EN EL ÁREA URBANA Y RURAL DEL MUNICIPIO DE CONCORDIA - ANTIOQUIA, TENIENDO EN CUENTA LAS ESPECIFICACIONES TECNICAS DEL PLIEGO DE CONDICIONES.</t>
  </si>
  <si>
    <t>El Contratista prestará el servicio de apoyo a la gestión en el municipio de Concordia Antioquia, realizando la asesoría y acompañamiento para el mantenimiento de la piscina municipal en el municipio de Concordia y de esta forma mantener en buen estado y en forma la zona húmeda para poder realizar de forma segura la práctica deportiva y la recreación en el deporte de natación.</t>
  </si>
  <si>
    <t>El Contratista se obliga para con el municipio de concordia a realizar la asesoría y acompañamiento como Trabajadora Social en la revisión e implementación del Plan Único Integral para la atención de la población víctima del conflicto armado y víctima de desplazamiento forzoso y la realización de las acciones que se adelanten en el municipio con la dicha población, de acuerdo a lo establecido en la normatividad vigente y siguiendo los lineamientos dados desde la Presidencia de la Republica a través del Departamento de la Prosperidad Social y demás entidades del orden nacional y departamental que ejecutan acciones con la población desplazada y víctima del conflicto armado</t>
  </si>
  <si>
    <t>El Contratista se compromete para con el Municipio de Concordia a prestar los servicios de apoyo a la gestión como Auxiliar en Gerontología en la protección, divulgación y fomento de los derechos y deberes económicos, de participación, reconocimiento, educación, aprovechamiento del tiempo libre, inclusión social y familiar en los adultos mayores promoviendo la atención integral de la población adulta mayor residentes en la zona urbana y rural del municipio, enmarcados en las políticas públicas existentes en el municipio y siguiendo los lineamientos dados desde la Secretaría Seccional de Salud y Protección Social de Antioquia, el Ministerio de Salud y Protección Social, El Instituto Colombiano de Bienestar Familiar y demás entidades que implementen programas dirigidos a mejorar las condiciones de vida de la población adulta mayor en la localidad</t>
  </si>
  <si>
    <t>El contratista se obliga a la: prestación de los servicios de representación judicial y extrajudicial para el municipio de Concordia, Ant</t>
  </si>
  <si>
    <t>El contratista se obliga para con el municipio de concordia a la prestación de servicios profesionales para asesoría y apoyo en la recuperación de cartera morosa de los impuestos predial, industria y comercio, fovis y los demás tributos municipales por la vía del cobro coactivo administrativo</t>
  </si>
  <si>
    <t>EL PRESTACIÓN DE SERVICIOS PROFESIONALES EN LA ASESORÍA JURÍDICA INTEGRAL, ADMINISTRATIVA Y EXTRAJUDICIAL PARA LA ADMINISTRACIÓN MUNICIPAL DE CONCORDIA</t>
  </si>
  <si>
    <t>El Municipio encarga al Contratista y éste se obliga a ejecutar para aquel y en concordancia con los documentos que integran el contrato a la presentación artística en tarima de agrupaciones musicales los días 4, 5, 6 y 7 de enero de 2013 en evento cultural ¿FIESTAS DE LA CONCORDIA Y LA ARRIERIA</t>
  </si>
  <si>
    <t>VALOR</t>
  </si>
  <si>
    <t>OBJETO</t>
  </si>
  <si>
    <t>RESPONSABLE</t>
  </si>
  <si>
    <t>FECHA</t>
  </si>
  <si>
    <t>El contratista se compromete para con el municipio de concordia en la elaboración y asistencia de proyectos para el OCAD municipal en cumplimiento de avance y gestión a los programas y proyectos indicados en el plan de desarrollo municipal 2012-2015.</t>
  </si>
  <si>
    <t>Contratar los servicios para la operación y mantenimiento de la planta de faenado del municipio de Concordia a todo costo</t>
  </si>
  <si>
    <t>El contratista venderá al municipio de Concordia equipos de cómputo y de comunicación, partes y suministros que se necesitan para la actualización del inventario de equipos instalados actualmente en las distintas Secretarias y Alcaldía, de acuerdo a las siguientes especificaciones</t>
  </si>
  <si>
    <t>Compraventa De Materiales Para La Atención Y Prevención De Desastres En El Municipio De Concordia Antioquia, se busca incidir de manera directa en la prevención y atención de desastres que se presentan en el territorio municipal.</t>
  </si>
  <si>
    <t>Construcción A Todo Costo De Un Carcamo De 8.40 Mt De Longitud Para El Manejo De Las Aguas Lluvias Del Barrio Obrero En La Calle 17 Con Carrera 22 Del Municipio De Concordia</t>
  </si>
  <si>
    <t>El contratista suministrará al municipio de Concordia ¿ Antioquia dotación de uniformes y otros implementos deportivos como garantía de inversión de recursos provenientes del proyecto ¿mínimo vital en deporte, recreación, educación física y actividad física para el municipio ¿ ley 1389 de 2009- (recursos ley del tabaco)</t>
  </si>
  <si>
    <t>El Municipio de Concordia requiere contratar el servicio de fumigación y Desratización desde los cuarenta y seis (46) centros educativos e instituciones educativas urbanas y rurales y y edificios públicos (Edificio administrativo, Casa de la Cultura, Teatro y coliseo Deportivo)</t>
  </si>
  <si>
    <t>Compraventa de dos (2) motos, cuatro tiempos con cilindraje de 250CC3 con capacidad para el desplazamiento de dos personas por carretera destapada, equipada con accesorios para sus pasajeros, las cuales serán utilizadas en las diligencias que requieran la secretaria de Agricultura y medio Ambiente y la secretaría de Planeación y Desarrollo Territorial</t>
  </si>
  <si>
    <t>El Contratista realizará apoyo y acompañamiento en la realización de los programas de Atención Integral a la Población en situación de discapacidad de acuerdo a lo definido en las políticas públicas de discapacidad existentes en el municipio y siguiendo con los parámetros establecidos desde el nivel nacional, departamental, el Comité Municipal de Atención a las personas en condición de discapacidad y la submesa de discapacidad del Consejo Municipal de Política Social que incluyan a las personas en situación de discapacidad residentes en la zona urbana y rural del municipio de Concordia durante la vigencia 2013.</t>
  </si>
  <si>
    <t>El contratista se obliga para con el municipio de Concordia a prestar servicios de apoyo a la gestión de la Secretaría de Educación, Deporte y Cultura, en sus procesos formativos, recreativos y de acompañamiento en el campo de la natación en el municipio</t>
  </si>
  <si>
    <t>El contratista se obliga para con el municipio de Concordia a prestar servicios de apoyo a la gestión de la Secretaría de Educación, Deporte y Cultura, en sus procesos formativos, recreativos y de acompañamiento en el campo de la natación en el municipio.</t>
  </si>
  <si>
    <t>El municipio de Concordia Antioquia requiere contratar los servicios técnicos para la reparación y el mantenimiento del parque automotor al servicio del municipio de Concordia y comando de la policía.</t>
  </si>
  <si>
    <t>El municipio de concordia Antioquia requiere comprar sillas de oficina para las diferentes dependencias y estantería para la organización del archivo municipal</t>
  </si>
  <si>
    <t>construcción de la Placa Polideportiva en el centro educativo rular Pepe Bernal con el fin de brindar espacios adecuados para la práctica del deporte en buen servicio a los estudiantes del sector</t>
  </si>
  <si>
    <t>El municipio de concordia Antioquia requiere comprar mobiliario y muebles de oficina para diferentes dependencias, de acuerdo a las especificaciones exigidas los estudios previos.</t>
  </si>
  <si>
    <t>suministro de materiales para el mantenimiento de los centros educativos urbanos y rurales de propiedad del municipio de concordia.</t>
  </si>
  <si>
    <t>El contratista prestará el servicio de transporte escolar para garantizar el acceso y permanencia de estudiantes del área rural del municipio de Concordia, a la educación preescolar, básica primaria, básica secundaria y mediay de acuerdo a las especificaciones de los estudios previos.</t>
  </si>
  <si>
    <t>El contratistas suministrara dotación de vajilla, menaje y otros artículos para el Programa de restaurantes Escolares, a centros educativos de la zona urbana y rural del Municipio de Concordia</t>
  </si>
  <si>
    <t>El municipio de concordia Antioquia requiere contratar los servicios técnicos para la el mantenimiento y reparación a todo costo de la fotocopiadora de propiedad del municipio de concordia, Antioquia, la cual se requiere en forma permanente para el funcionamiento y atención de las diferentes dependencias</t>
  </si>
  <si>
    <t>El Contratista realizará apoyo y acompañamiento en la ejecución del proyecto de Mejoramiento Nutricional del Adulto Mayor del Municipio de Concordia durante las entregas que se realicen durante dos meses en cumplimiento de lo estipulado en la Resolución 063842 de la Secretaria Seccional de Salud y Protección Social de Antioquia.</t>
  </si>
  <si>
    <t>Mediante el presente contrato el arrendador concede al arrendatario el goce de un inmueble ubicado en la carrera 20 Nro. 17A-02 Apartamento 101, en dicho inmueble se realizaran las diferentes actividades que garanticen los derechos de los y las adolescentes mientras se legaliza su situación por parte de las autoridades competentes en el Sistema de Responsabilidad Penal para Adolecentes</t>
  </si>
  <si>
    <t>Contratación de las acciones colectivas de salud pública en el marco de la estrategia de Atención Primaria en salud, de acuerdo con el plan territorial de Salud y al plan operativo anual para la vigencia 2013 a través de la contratación de recurso humano idóneo y capacitado para la ejecución de los componentes de Salud infantil, salud sexual y reproductiva, salud mental, Estilos de vida saludables, Hábitos alimentarios y estrategia de escuela saludable de acuerdo a los lineamientos dados desde la Secretaria de Salud y Bienestar Social del Municipio, la Secretaria Seccional de Salud y Protección Social de Antioquia y el Ministerio de Salud</t>
  </si>
  <si>
    <t>Suministro De Motor Monofásico De Dos Caballos De Fuerza Por 1800 Rph A 220 Watts, Para La Concretadora De Propiedad Del Municipio De Concordia.</t>
  </si>
  <si>
    <t>El contratista suministrara raciones alimentarias (desayuno, almuerzo y cena) con destino a los reclusos que requieran servicios de alimentación cuando son requeridos por la rama judicial para diferentes diligencias y audiencias de control de garantías dentro del municipio o antes de ser trasladados al centro carcelario respectivo, ya que en nuestro municipio no funciona centro de reclusión permanente; además suministro de dichas raciones alimentarias al personal adicional de la fuerza pública, que de manera transitoria preste sus servicios en el Municipio de Concordia- Antioquia, apoyando el orden público y la seguridad ciudadana y/o estén presentes en la realización de los diferentes eventos a realizarse durante la vigencia fiscal 2013.</t>
  </si>
  <si>
    <t>de suministro de víveres para llevar a cabo la prestación del servicio de AYUDA HUMANITARIA en su componente de alimentación a la población desplazada. Según artículo 47 de la ley 1448 de 2011, cuyo objeto es socorrer, asistir, proteger y atender sus necesidades de alimentación, aseo personal, manejo de abastecimientos, utensilios de cocina, en condiciones de dignidad y con enfoque diferencial, según el nivel de vulnerabilidad de las victimas</t>
  </si>
  <si>
    <t>El contratista prostrará el servicio de transportes terrestre para satisfacer las necesidades de funcionarios públicos de las diferentes dependencias de la alcaldía municipal de Concordia que requieran desplazarse a cumplir con sus comisiones oficiales dentro y fuera del municipio.</t>
  </si>
  <si>
    <t>Suministrar combustible, aceites, repuestos, llantas para el parque automotor al servicio del municipio de Concordia y comando de la policía</t>
  </si>
  <si>
    <t>El contratista prestara los servicios de consultoría para la elaboración de de planos, programas y manuales de funcionamiento para la planta de faenado del Municipio de Concordia Antioquia, de acuerdo a lasespecificaciones del pliego de condicioens</t>
  </si>
  <si>
    <t>Contratar el servicio de transporte escolar para garantizar el acceso y permanencia, de estudiantes del área rural del municipio de Concordia, a la educación preescolar, básica primaria, básica secundaria y media, de acuerdo a las especificaciones exigidas en el pliego de condiciones</t>
  </si>
  <si>
    <t>El contratista prestará el servicio de transporte escolar para garantizar el acceso y permanencia de estudiantes del área rural del municipio de Concordia, a la educación preescolar, básica primaria, básica secundaria y media.</t>
  </si>
  <si>
    <t>El contratista suministrara al municipio de concordia mil ciento treinta y seis $1.136 paquetes nutricionales, para brindar alimentación a 284 adultos mayores, deben cumplir con las siguientes especificaciones técnicas,</t>
  </si>
  <si>
    <t>El contratista venderá al municipio de concordia elementos necesarios para el mantenimiento de la piscina del municipio de concordia</t>
  </si>
  <si>
    <t>El contratista se compromete a apoyar procesos logísticos de consolidación de planes y programas de formación y proyección deportiva con distintos grupos poblacionales del municipio de Concordia</t>
  </si>
  <si>
    <t>El contratista prestará apoyo a la Secretaria de Agricultura y medio ambiente del municipio de Concordia, realizando asistencia técnica y acompañamiento en los programas de implementación de diversidad agropecuaria, formación y capacitación en temas agropecuarios, así como campanas de esterilización y visitas de sanidad a la planta de faenado</t>
  </si>
  <si>
    <t>El contratista suministrará al municipio de Concordia ¿ Antioquia material necesario para garantizar la correcta operatividad y demarcación de la cancha Lázaro Restrepo González</t>
  </si>
  <si>
    <t>El contratista suministrará al municipio de Concordia ¿ Antioquia insumos y materiales de aseo necesarios para la garantía del higiénico funcionamiento y operatividad de Instituciones y Centros Educativos Rurales del municipio de Concordia.</t>
  </si>
  <si>
    <t>El contratista se compromete a apoyar procesos de consolidación de planes y programas de formación y proyección artística y cultural en instituciones educativas rurales, centros educativos rurales y distintos grupos poblacionales del municipio de Concordia</t>
  </si>
  <si>
    <t>Prestar el servicio de radiodifusión sonora para la realización de programas y pautas radiales de eventos y proyectos que adelanta la administración municipal</t>
  </si>
  <si>
    <t>El municipio de concordia Antioquia requiere comprar útiles y elementos de papelería, para las diferentes dependencias de la alcaldía del municipio.</t>
  </si>
  <si>
    <t>Otorgar los subsidios a los servicios públicos domiciliarios de acueducto, alcantarillado y aseo para los estratos 1, 2 y 3 en el municipio de concordia</t>
  </si>
  <si>
    <t>El contratista Prestará el servicio de asistencia técnica en el montaje de huertas escolares y caceras en la zona urbana y rural del Municipio de Concordia implementado las buenas prácticas agrícolas</t>
  </si>
  <si>
    <t>El contratista prestara los servicios de apoyo a la gestión en el municipio de Concordia, para la realización de las encuestas y re encuestas del SISBEN III en la zona urbana y rural de la localidad cumpliendo con la programación que se haga para garantizar la aplicación de 75 encuestas mensuales</t>
  </si>
  <si>
    <t>REGISTRO</t>
  </si>
  <si>
    <t>2013-05-209-04</t>
  </si>
  <si>
    <t>2013-05-209-05</t>
  </si>
  <si>
    <t>2013-05-209-02</t>
  </si>
  <si>
    <t>2012-05-209-120</t>
  </si>
  <si>
    <t>2013-05-209-03</t>
  </si>
  <si>
    <t>2013-05-209-06</t>
  </si>
  <si>
    <t>2013-05-209-11</t>
  </si>
  <si>
    <t>2013-05-209-12</t>
  </si>
  <si>
    <t>2013-05-209-07</t>
  </si>
  <si>
    <t>2012-05-209-107</t>
  </si>
  <si>
    <t>2013-05-209-09</t>
  </si>
  <si>
    <t>2013-05-209-10</t>
  </si>
  <si>
    <t>2013-05-209-01</t>
  </si>
  <si>
    <t>2012-05-209-102</t>
  </si>
  <si>
    <t>2013-05-209-15</t>
  </si>
  <si>
    <t>2012-05-209-16</t>
  </si>
  <si>
    <t>2012-05-209-04</t>
  </si>
  <si>
    <t>2012-05-209-10</t>
  </si>
  <si>
    <t>2013-05-209-004</t>
  </si>
  <si>
    <t>2013-05-209-14</t>
  </si>
  <si>
    <t>2013-05-209-13</t>
  </si>
  <si>
    <t>2013-05-209-18</t>
  </si>
  <si>
    <t>2013-05-209-09/15</t>
  </si>
  <si>
    <t>2013-05-209-09-11-19</t>
  </si>
  <si>
    <t>2013-05-209-09-12</t>
  </si>
  <si>
    <t>2013-05-209-09-06</t>
  </si>
  <si>
    <t>2013-05-209-09-18</t>
  </si>
  <si>
    <t>S, Planeacion y Dllo T</t>
  </si>
  <si>
    <t>S, Agricultura</t>
  </si>
  <si>
    <t>S, Educacion, cultura y deporte</t>
  </si>
  <si>
    <t>Consultoría en la elaboración de los estudios de suelo y topografía para predios de los proyectos encaminados en el plan de desarrollo como vivienda nueva, sede adulto mayor, estación de bomberos, ampliación de relleno sanitario y bodega de reciclaje en el municipio de concordia, antioquia</t>
  </si>
  <si>
    <t>S, salud</t>
  </si>
  <si>
    <t>Reconstrucción y mantenimiento del centro educativo rural la comía en el municipio de concordia, Antioquia</t>
  </si>
  <si>
    <t>S, Gobierno</t>
  </si>
  <si>
    <t>S,Hacienda</t>
  </si>
  <si>
    <t>Compra de papelería e insumos de oficina, para el concejo municipal de Concordia</t>
  </si>
  <si>
    <t>El contratista se obliga para con el municipio de concordia a la Prestación de servicios profesionales de apoyo a la secretaria de Planeación y desarrollo Territorial en la Supervisión del contrato de obra n°011 de enero 15 de 2013 cuyo objeto es: construcción a todo costo de veinte (20) pozos sépticos en el área urbana y rural del municipio de concordia de Antioquia</t>
  </si>
  <si>
    <t>S,Salud</t>
  </si>
  <si>
    <t>Compra de equipos de oficina para el concejo municipal de Concordia</t>
  </si>
  <si>
    <t>El contratista suministrara de insumos de cafetería para el concejo municipal de Concordia</t>
  </si>
  <si>
    <t>Contratar la prestación de servicio a fin de determinar el valor comercial a través del avaluó de predios de particulares para su compra, para la ejecución de proyectos en beneficio de la comunidad Concordia</t>
  </si>
  <si>
    <t>¿Compraventa de útiles escolares a población escolar de preescolar, básica primaria, básica secundaria y media del municipio de concordia ¿ Antioquia¿, de acuerdo a las especificaciones exigidas en el pliego de condicioens</t>
  </si>
  <si>
    <t xml:space="preserve">TOTAL INVERSION GOBIERNO </t>
  </si>
  <si>
    <t>TOTAL INVERSION S, PLANEACION Y DESARROLLO TERRITORIAL</t>
  </si>
  <si>
    <t>TOTAL INVERSION S, HACIENDA Y DESARROLLO ECONOMICO</t>
  </si>
  <si>
    <t>TOTAL INVERSION S,SALUD Y BIENESTAR SOCIAL</t>
  </si>
  <si>
    <t>TOTAL INVERSION S, AGRICULTURA Y MEDIO AMBIENTE</t>
  </si>
  <si>
    <t>TOTAL INVERSION S, EDUCACION CULTURA Y DEPORTE</t>
  </si>
  <si>
    <t>El Contratista prestará el Servicio de Mantenimiento y adecuación a todo costo de 167 lámparas del alumbrado público, municipio de concordia- Antioquia</t>
  </si>
  <si>
    <t>Prestar los servicios de avaluador para la adquisición de un predio en donación en aras de realizar proyectos de vivienda de interés social y/o prioritario</t>
  </si>
  <si>
    <t>Consultoría especializada en la elaboración de los estudios y diseños para la pavimentación de un kilómetro de vía en el sector peñitas, punto de inicio carrera 19 con calle 22a hasta el punto final quebrada las peñitas del municipio de concordia Antioquia.</t>
  </si>
  <si>
    <t>REGISTRO DE PROYECTOS 2013 CONCORDIA</t>
  </si>
  <si>
    <t>SECRETARIA DE CULTURA Y DEPORTE</t>
  </si>
  <si>
    <t>APOYAR A LA GESTIÓN CULTURAL DEL MUNICIPIO DE CONCORDIA CON LA ORGANIZACIÓN DE FESTIVIDADES NAVIDEÑAS Y FESTIVAL TRADICIONAL DE LA ARRIERÍA Y TODAS LAS DIVERSIDADES CULTURALES</t>
  </si>
  <si>
    <t>CONSERVACIÓN DE LAS TRADICIONES  CULTURALES POPULARES</t>
  </si>
  <si>
    <t>2012-05-209-121</t>
  </si>
  <si>
    <t>SECRETARIA DE GOBIERNO Y SERVICIOS GENERALES</t>
  </si>
  <si>
    <t>PARTICIPACION DE INTEGRACION, BIENESTAR SOCIAL PARA LOS EMPLEADOS Y CONTRATISTAS DE LA ADMINISTRACION MUNICIPAL DE CONCORDIA</t>
  </si>
  <si>
    <t>PROYECTO PARA LA CONVIVENCIA  E INTEGRACION  CON LOS EMPLEADOS DE LA ADMINISTRACION MUNICIPAL</t>
  </si>
  <si>
    <t>SECRETARIA DE PLANEACION Y DESARROLLO TERRITORIAL</t>
  </si>
  <si>
    <t>CONTRATACIÓN PARA LA CONSTRUCCIÓN A TODO COSTO DE TABLADO PARA  REALIZACIÓN DE ACTIVIDADES PARA LA CULTURA, LA INTEGRACIÓN, BIENESTAR Y DESARROLLO DE EVENTOS QUE PERMITAN LA CELEBRACIÓN DE LAS FIESTAS DE LA CONCORDIA</t>
  </si>
  <si>
    <t>PROYECTO PARA LA CONSTRUCCIÓN DE TABLADO CELEBRACIÓN Y PARTICIPACIÓN DE FIESTAS DE LA CONCORDIA</t>
  </si>
  <si>
    <t>2012-05-209-119</t>
  </si>
  <si>
    <t>SECRETARIA DE SALUD Y BIENESTAR  SOCIAL</t>
  </si>
  <si>
    <t>GARANTIZAR LA ATENCIÓN INTEGRAL A LA POBLACIÓN DESPLAZADA Y POBLACIÓN VÍCTIMA DE CONFLICTO ARMADO DE ACUERDO A LA NORMATIVIDAD VIGENTE Y LINEAMIENTOS QUE PARA ELLOS DEFINA EL GOBIERNO NACIONAL Y DEPARTAMENTAL.</t>
  </si>
  <si>
    <t>ATENCIÓN INTEGRAL POBLACIÓN VULNERABLE DESPLAZADA Y VÍCTIMAS DEL CONFLICTO ARMADO</t>
  </si>
  <si>
    <t>2012-05-209-118</t>
  </si>
  <si>
    <t>CONTRIBUIR EN EL MEJORAMIENTO DE LOS PROGRAMAS ORIENTADOS A LA ASISTENCIA EN SALUD  GENERAL DEL MUNICIPIO DE  CONCORDIA.</t>
  </si>
  <si>
    <t>PROYECTO PARA LA CONTRATACIÓN DE SERVICIOS DE PERSONAL DE APOYO EN LA DIRECCIÓN LOCAL DE SALUD EN LAS ÁREAS DE FORMACIÓN DEPORTIVA, LÚDICA Y DEL TIEMPO LIBRE EN VOLEIBOL, FUTBOL, BALONCESTO, FUTBOL DE SALÓN EN EL ÁREA URBANA Y RURAL, PROMOCIÓN DE ESTILOS DE VIDA SALUDABLES PARA LA DISMINUCIÓN DEL SEDENTARISMO, Y MEJORAMIENTO DE LA PRÁCTICA DEPORTIVA EN EL MUNICIPIO DE CONCORDIA</t>
  </si>
  <si>
    <t>2012-05209-06</t>
  </si>
  <si>
    <t>MEJORAMIENTO Y ACCESO A LAS COMUNICACIONES E INFORMATICA MUNICIPIO DE CONCORDIA</t>
  </si>
  <si>
    <t>PROYECTO PARA EL BUEN FUNCIONAMIENTO DE LOS COMUNICACIONES, INTERNET E INFORMATICA PARA LOS OCAD MUNICIPAL</t>
  </si>
  <si>
    <t>2012-05-209-117</t>
  </si>
  <si>
    <t>EVITAR EL INCREMENTO DE  PROBLEMAS DE CONVIVENCIA CIUDADANA , BUSCAR LA REPARACION Y CONCILIACION</t>
  </si>
  <si>
    <t>PROYECTO PARA LA  EJECUCION, IMPLEMENTACION Y PROMOCION DE LA INTEGRIDAD, SEGURIDAD Y CULTURA DE DERECHOS PARA TODOS</t>
  </si>
  <si>
    <t>2012-05-209-116</t>
  </si>
  <si>
    <t>MEAJORAMIENTO DE LAS ACCIONES PARA LA INSUFICIENCIA DE ACTIVIDADES PARA LA PREVENCION DEL MALTRATO FAMILIAR</t>
  </si>
  <si>
    <t>PROYECTO PARA LA VIOLENCIA INTRAFAMILIAR , APOYO PREVENCION  Y PROMOCION DE DERECHOS INFANTILES, EN SITUACION DE VULNERABILIDAD</t>
  </si>
  <si>
    <t>2012-05-209-115</t>
  </si>
  <si>
    <t>SECRETARIA DE AGRICULTURA</t>
  </si>
  <si>
    <t>FOMENTAR LA CONSERVACIÓN DEL MEDIO AMBIENTE Y PROMOVER LOS RECURSOS NATURALES EN EL MARCO DE NORMATIVIDAD EN PROTECCIÓN Y CONSERVACIÓN Y RECUPERACIÓN DE MICRO CUENCAS</t>
  </si>
  <si>
    <t>PROYECTO PARA LA REFORESTACION Y CONSERVACION DE MICROCUENCAS Y AREAS DE PROTECCION</t>
  </si>
  <si>
    <t>2012-05-209-114</t>
  </si>
  <si>
    <t>ADQUISICION DE COMPUTADORES PARA EL BUEN SERVICIO Y FUNCIONAMIENTO ADMINISTRATIVO</t>
  </si>
  <si>
    <t>REGISTRO PROYECTO PARA EL FUNCIONAMIENTO GOBIERNO COMPUTADORES</t>
  </si>
  <si>
    <t>2012-05-209-113</t>
  </si>
  <si>
    <t>SECRETARIA DE EDUCACION, CULTURA Y DEPORTE</t>
  </si>
  <si>
    <t xml:space="preserve">INCREMENTO DE LA PARTICIPACIÓN CIUDADANA EN LOS PROGRAMAS LÚDICO-RECREATIVOS Y DEPORTIVOS
QUE SE REALIZAN EN LAS DIFERENTES ZONAS DE PARTICIPACIÓN DE ACTIVIDADES DEPORTIVAS POBLACIÓN SUSCRIPTA A EVENTOS
</t>
  </si>
  <si>
    <t>TRANSPORTE PARA EVENTOS DEPORTIVOS Y COMPETITIVOS EN LAS DIFERENTES ZONAS QUE REQUIERAN DE DESPLAZAMIENTOS PARA LA PARTICIPACIÓN LÚDICA, RECREATIVA Y DEPORTIVA</t>
  </si>
  <si>
    <t>2012-05-209-112</t>
  </si>
  <si>
    <t>FABRICACIÓN A TODO COSTO DE SUMIDEROS, PASAMANO PARA ESCALERAS EN BARRIO OBRERO Y ESTRUCTURA PARA CUBIERTA DEL C.E.R. ANIMAS</t>
  </si>
  <si>
    <t xml:space="preserve">REALIZACIÓN DE ACTIVIDADES PARA EL MANTENIMIENTO Y BUEN FUNCIONAMIENTO DEL CER ANIMAS </t>
  </si>
  <si>
    <t>2012-05-209-111</t>
  </si>
  <si>
    <t>MEJORAMIENTO , FORTALECIMIENTO A ACTIVIDADES QUE  DESARROLLAN PLANIFICACION Y DESARROLLO URBANO.</t>
  </si>
  <si>
    <t>CONTRATACION PARA LA ASISTENCIA TECNICA EN PLANEACION  MUNICIPAL PARA EL FORTALECIMIENTO EN LOS PROYECTOS QUE SE PRESENTARAN PARA LA VIGENCIA 2012</t>
  </si>
  <si>
    <t>2012-05-209-110</t>
  </si>
  <si>
    <t>SERVICIO PARA ASISTENCIA EDUCATIVA Y MEJORAMIENTO DE LA CALIDAD DE VIDA</t>
  </si>
  <si>
    <t>MANTENIMIENTO CENTRO EDUCATIVOS URBANOS Y RURALES DEL MUNICIPIO DE CONCORDIA</t>
  </si>
  <si>
    <t>2012-05-209-109</t>
  </si>
  <si>
    <t>GARANTIZAR ACCIONES DE MEJORAMIENTO Y ORGANIZACIÓN ADMINISTRATIVA, PARA LA ARTICULACIÓN DE POLÍTICAS DE CALIDAD EDUCATIVA POBLACIÓN RURAL DE CONCORDIA.</t>
  </si>
  <si>
    <t xml:space="preserve">DOTACIÓN DE MOBILIARIO, EQUIPOS ELÉCTRICOS Y EXTINTORES PARA LOS CENTROS EDUCATIVOS RURALES DEL MUNICIPIO DE CONCORDIA. </t>
  </si>
  <si>
    <t>2012-05209-108</t>
  </si>
  <si>
    <t>COMPRA DE HERRAMIENTAS PARA UNA MEJOR EFICIENCIA, EVITANDO SITUACIONES DE INSEGURIDAD QUE AFECTEN LA POBLACIÓN MUNICIPAL DE CONCORDIA</t>
  </si>
  <si>
    <t>SUMINISTRO DE EQUIPOS PARA EL BUEN DESARROLLO Y FORTALECIMIENTO INSTITUCIONAL EN ACCIONES DE  INTERVENCIÓN, PREVENCIÓN DE RIESGOS PARA LA SEGURIDAD Y CONVIVENCIA CIUDADANA MUNICIPIO DE CONCORDIA</t>
  </si>
  <si>
    <t>2012-05209-107</t>
  </si>
  <si>
    <t xml:space="preserve">REVISTA PARA PUBLICACIÓN INFORME GESTIÓN DE CULTURA Y DEPORTE DE LA ADMINISTRACIÓN MUNICIPAL DE CONCORDIA </t>
  </si>
  <si>
    <t>CONTRATACIÓN REVISTA  MIRADOR SUROESTE PARA LA PUBLICACIÓN DE INFORMES DE  ACTIVIDADES EJECUTADAS DESDE LA CULTURA Y EL DEPORTE DEL MUNICIPIO DE CONCORDIA.</t>
  </si>
  <si>
    <t>2012-05209-106</t>
  </si>
  <si>
    <t xml:space="preserve">SUMINISTRO DE MATERIALES DE CONSTRUCCIÓN  PARA ATENDER LA EMERGENCIA PROVOCADA POR LA TEMPORADA INVERNAL MUNICIPIO DE CONCORDIA. </t>
  </si>
  <si>
    <t>URGENCIA MANIFIESTA PARA EL SUMINISTRO DE MATERIALES EN ATENCIÓN A EMERGENCIA PROVOCADA POR TEMPORADA INVERNAL.</t>
  </si>
  <si>
    <t>2012-05209-105</t>
  </si>
  <si>
    <t>MEJORAR LA PERTINENCIA DE LOS PROCESOS EDUCATIVOS EN EL MUNICIPIO  A TRAVÉS DE LA CONTEXTUALIZACIÓN DE LOS PROYECTOS EDUCATIVOS INSTITUCIONALES</t>
  </si>
  <si>
    <t>COMPRA DE CUBÍCULOS METÁLICOS PARA GARANTIZAR SEGURIDAD A EQUIPOS EN SALAS DE COMPUTO DE INSTITUCIONES Y CENTROS EDUCATIVOS RURALES DEL MUNICIPIO DE CONCORDIA</t>
  </si>
  <si>
    <t>2012-05209-104</t>
  </si>
  <si>
    <t>BENEFICIAR POBLACIÓN DE ESCASOS RECURSOS CON LA PRESENTACIÓN DE PROYECTOS QUE PERMITAN MEJORAMIENTO DE LA CALIDAD DE VIDA Y CONCURRIR A LA REDUCCIÓN DEL DÉFICIT DE VIVIENDA EN LA ZONA URBANA DEL MUNICIPIO.</t>
  </si>
  <si>
    <t>FORMULACIÓN Y ESTRUCTURACIÓN DE PROYECTO PARA CONSTRUCCIÓN DE VIVIENDAS PRIORITARIAS ZONA URBANA DEL MUNICIPIO DE CONCORDIA</t>
  </si>
  <si>
    <t>2012-05209-103</t>
  </si>
  <si>
    <t>PROYECTO PARA MOTIVAR A LA CULTURA, EL DEPORTE Y LA INTEGRACIÓN, PROMOVIENDO ESPACIOS PARA EL FORTALECIMIENTO Y CRECIMIENTO EDUCATIVO POBLACIÓN MUNICIPAL DE CONCORDIA.</t>
  </si>
  <si>
    <t>CONVOCATORIA CONSTRUCCIÓN PARQUE EDUCATIVO</t>
  </si>
  <si>
    <t>2012-05209-102</t>
  </si>
  <si>
    <t>FORTALECIMIENTO EN OPERACIONES QUE SUSCITEN LA CULTURA Y DESARROLLO PARTICIPATIVO EN ACCIONES DE TROVA Y POESÍA CON LA POBLACIÓN GENERAL DE CONCORDIA.</t>
  </si>
  <si>
    <t>CONVENIO INTERADMINISTRATIVO PARA EL FORTALECIMIENTO DE LA ESCUELA DE TROVA Y REALIZACIÓN DEL QUINTO FESTIVAL NACIONAL DE POESÍA POPULAR SALVO RUIZ.</t>
  </si>
  <si>
    <t>2012-05209-101</t>
  </si>
  <si>
    <t xml:space="preserve">REALIZACIÓN DE JUEGOS LÚDICOS RECREATIVOS PARA EL MEJORAMIENTO DE LA CALIDAD DE VIDA, ESTILOS DE VIDA SALUDABLE Y BIENESTAR SOCIAL, EN ACCIONES DE PROMOVER SALUD, DEPORTE Y RECREACIÓN INFANTIL.
COMPRA DE VIVERES PARA LA REALIZACIÓN DE ACTIVIDADES ESCOLARES RECREATIVOS
</t>
  </si>
  <si>
    <t>REALIZACIÓN DE JUEGOS ESCOLARES RECREATIVOS PARA POBLACIÓN INFANTIL DEL MUNICIPIO DE CONCORDIA</t>
  </si>
  <si>
    <t>2012-05209-100</t>
  </si>
  <si>
    <t>DESARROLLO DE ACTIVIDADES DE CAPACITACIÓN, Y FORMACIÓN PARA LA REALIZACIÓN DE EVENTOS EN LAS INSTITUCIONES EDUCATIVAS RURALES PARA PROMOVER LA CALIDAD Y COBERTURA EDUCATIVA  MUNICIPIO DE CONCORDIA</t>
  </si>
  <si>
    <t>CONTRATACIÓN PARA LA COORDINACIÓN  DE ACTIVIDADES CULTURALES, EN FORMACIÓN DE DANZA, TEATRO Y MÚSICA ZONA URBANA Y RURAL.</t>
  </si>
  <si>
    <t>2012-05209-99</t>
  </si>
  <si>
    <t xml:space="preserve">ATENCIÓN A PROGRAMAS QUE PRESTAN SERVICIO EN LA PRÁCTICA DE LABORES DE PREVENCIÓN, SEGURIDAD Y CONVIVENCIA CIUDADANA , </t>
  </si>
  <si>
    <t>OFRECER EL SERVICIO DE ATENCIÓN  MILITAR OBLIGATORIO A AUXILIARES BACHILLERES EN LA POLICÍA NACIONAL EN EL MUNICIPIO DE CONCORDIA</t>
  </si>
  <si>
    <t>2012-05209-98</t>
  </si>
  <si>
    <t>IMPLEMENTACIÓN DE PROGRAMAS QUE FORTALEZCAN EL DESARROLLO Y SERVICIO ADMINISTRATIVO DE LOS FUNCIONARIOS.</t>
  </si>
  <si>
    <t>CONTRATACIÓN DEL SERVICIO DE TRANSPORTE A FUNCIONARIOS DE LA ADMINISTRACIÓN MUNICIPAL PARA EL DILIGENCIAMIENTO DE ACTIVIDADES QUE MEJORAN SU GESTIÓN ADMINISTRATIVA</t>
  </si>
  <si>
    <t>2012-05-209-97</t>
  </si>
  <si>
    <t>REALIZACIÓN DE PRÁCTICAS DEPORTIVAS PARA EL MEJORAMIENTO DE LA CALIDAD DE VIDA Y BIENESTAR SOCIAL, FORTALECIMIENTO EN ACCIONES A PROMOVER SALUD, DEPORTE Y RECREACIÓN.</t>
  </si>
  <si>
    <t>REALIZACIÓN DE OLIMPIADAS CAMPESINAS MUNICIPIO DE CONCORDIA</t>
  </si>
  <si>
    <t>2012-05209-96</t>
  </si>
  <si>
    <t>SECRETARIA DE AGRICULTURA Y MEDIO AMBIENTE</t>
  </si>
  <si>
    <t>FORTALECIMIENTO, ACOMPAÑAMIENTO, AL COSO MUNICIPAL CON EL SUMINISTRO DE ELEMENTOS PARA SU DESARROLLO EN ATENCIÓN DE ANIMALES CALLEJEROS.</t>
  </si>
  <si>
    <t>PROYECTO PARA LA COMPRA DE ALIMENTOS, CONCENTRADOS, PRODUCTOS VETERINARIOS PARA EL SOSTENIMIENTO DEL COSO MUNICIPAL.</t>
  </si>
  <si>
    <t>2012-05-209-95</t>
  </si>
  <si>
    <t>FORTALECIMIENTO, ACOMPAÑAMIENTO, RECREACIÓN  DE  LOS ADULTOS MAYORES DEL MUNICIPIO, DESDE EL CUAL SE CONTRIBUYA AL MEJORAMIENTO DE SU CALIDAD DE VIDA.</t>
  </si>
  <si>
    <t>CONTRATACIÓN  PARA LA COMPRA DE 240 UNIFORMES PARA LOS ADULTOS MAYORES DEL PROGRAMA DE PUERTAS ABIERTAS DEL MUNICIPIO</t>
  </si>
  <si>
    <t>2012-05-209-94</t>
  </si>
  <si>
    <t>DIRECCION UMDRA</t>
  </si>
  <si>
    <t>APOYO ACTIVIDADES DEL CAFICULTOR CAMPESINO DEL MUNICIPIO DE CONCORDIA EN ACTIVIDADES QUE PROMUEVAN LA ECONOMIA Y PRODUCION AGRICOLA</t>
  </si>
  <si>
    <t>PROYECTO PARA EL FORTALECIMIENTO CAFICULTOR CAMPESINO</t>
  </si>
  <si>
    <t>2012-05209-93</t>
  </si>
  <si>
    <t>CONSTRUCION DE ESCENARIOS PARA AMPLIAR EL SISTEMA EDUCATIVO Y FORTALECIMENTO DE LA POBLACION ADOLESCENTE E INFANTIL</t>
  </si>
  <si>
    <t>CONSTRUCCION DE TRES AULAS EN SISTEMA TRADICIONAL CER LLANADITAS,MAJAGUAL</t>
  </si>
  <si>
    <t>2012-05209-92</t>
  </si>
  <si>
    <t>REALIZACION DE CAMPAÑAS EDUCATIVAS PAR EL MEJORAMIENTO A LAS VIVIENDAS AFECTADAS ESTRUCTURALMENTE Y REUBICACIÓN EN CASO DE NECESITARLO. SE PAGARA ARRIENDO MIENTRAS SELE DA SOLUCIÓN DEFINITIVA</t>
  </si>
  <si>
    <t>FORMULAR Y EJECUTAR PROYECTOS DE FORTALECIMIENTO AL CUERPO DE BOMBEROS PARA ATENCION DE EMERGENCIAS</t>
  </si>
  <si>
    <t>2012-05209-91</t>
  </si>
  <si>
    <t>MEJORAMIENTO DE LA CALIDAD DE VIDA DE LA POBLACION HABINTANTE DEL SECTOR CON SERVICIOS DE AGUA POTABLE</t>
  </si>
  <si>
    <t>CONSTRUCCION 1ª ETAPA ACUEDUCTO SANTA RITA DEL MUNICIPIO DE CONCORDIA</t>
  </si>
  <si>
    <t>2012-05209-90</t>
  </si>
  <si>
    <t>CONSTRUCCION DE 20 POZOS SEPTICOS PARA EL MEJORAMIENTOS DE LAS CONDICIONES HIGIENICAS Y DE SALUD DE LA POBLACION RURAL DEL MUNICIPIO</t>
  </si>
  <si>
    <t>CONSTRUCCION DE POZOS SEPTICOS EN ZONA RURAL DEL MUNICIPIO.</t>
  </si>
  <si>
    <t>2012-05209-89</t>
  </si>
  <si>
    <t>POLITICAS DE BIENESTAR Y SANEAMIENTO BASICO, PARA POBLACION HABITANTE DEL AREA RURAL DEL MUNICIPIO DE CONCORDIA</t>
  </si>
  <si>
    <t>CONSTRUCCION 10 UNISAFAS EN EL AREA RURAL DEL MUNICIPIO DE CONCORDIAN MORELIA</t>
  </si>
  <si>
    <t>2012-05209-88</t>
  </si>
  <si>
    <t>MEJORAR LOS ESPACIOS DE HABITABILIDAD, GARANTIZANDO BIENESTAR Y ATENCION OPORTUNA POBLACION CONCORDIANA</t>
  </si>
  <si>
    <t>PROYECTO MEJORAMIENTO DE CUBIERTAS EN EL AREA URBANA Y RURAL DEL MUNICIPIO DE CONCORDIA</t>
  </si>
  <si>
    <t>2012-05209-87</t>
  </si>
  <si>
    <t>GESTION ESTUDIOS DE VULNERABILIDAD Y RIESGO PARA ATENCION Y PREVENCION DE DESASTRES</t>
  </si>
  <si>
    <t>CONTRATACION PARA LOS ESTUDIOS DE VULNERABILIDAD Y RIESGO PARA ATENCION Y PREVENCION DE DESASTRES</t>
  </si>
  <si>
    <t>2012-05209-86</t>
  </si>
  <si>
    <t>FORTALECER  LA LEGALIDAD DE PROPIEDAD A LOS OCUPANTES DE LOS INMUEBLES PARA LA PROTECCIÓN Y BIENESTAR SOCIAL.</t>
  </si>
  <si>
    <t>TITULACIÓN DE PREDIOS ZONA URBANA CONCORDIA</t>
  </si>
  <si>
    <t>2012-05209-85</t>
  </si>
  <si>
    <t xml:space="preserve">SUMINISTRO DE RACIONES ALIMENTARIAS  PARA ATENDER POBLACIÓN RECLUSA EN CARÁCTER DE SER REQUERIDOS POR LA RAMA JUDICIAL  PARA ADELANTAR PROCESOS EN LA LOCALIDAD Y APOYO AL ORDEN PÚBLICO. </t>
  </si>
  <si>
    <t>SUMINISTRO DE ALIMENTOS PARA RECLUSOS REQUERIDOS POR LA RAMA JUDICIAL, EN APOYO  AL ORDEN PUBLICO</t>
  </si>
  <si>
    <t>2012-05-209-84</t>
  </si>
  <si>
    <t>PROYECTO PARA EL MEJORAMIENTO Y ADECUACIÓN DE LAS VÍAS Y ESPACIOS PÚBLICOS,  GARANTIZANDO ADECUADAS CONDICIONES DE TRANSITABILIDAD PARA LOS HABITANTES DEL MUNICIPIO DE CONCORDIA.</t>
  </si>
  <si>
    <t>PAVIMENTACIÓN DE 1KM DE VÍA PARA EL MEJORAMIENTO VIAL Y GARANTIZAR ADECUADOS ESPACIOS PARA LA COMUNICACIÓN Y TRANSITABILIDAD EN EL MUNICIPIO DE CONCORDIA.</t>
  </si>
  <si>
    <t>2012-05-209-83</t>
  </si>
  <si>
    <t>SERVICIO PARA REEMPLAZO DE LA PLANTA DE FAENADO DEL MUNICIPIO DE CONCORDIA PARA EL BUEN FORTALECIMIENTO ADMINISTRATIVO Y ORGANIZACIONAL</t>
  </si>
  <si>
    <t>CONTRATO DE PRESTACIÓN DE SERVICIO PARA REMPLAZO DE VACACIONES EN MANTENIMIENTO Y OPERACIÓN EN LA PLANTA DE FAENADO DEL MUNICIPIO DE CONCORDIA</t>
  </si>
  <si>
    <t>2012-05209-82</t>
  </si>
  <si>
    <t>$3.150.000</t>
  </si>
  <si>
    <t>SUMINISTRO DE  COFRES FÚNEBRES A PERSONAS DE ESCASOS RECURSOS EN LA LOCALIDAD CONCORDIANA, VELANDO POR LA DIGNIDAD E HIGIENE DE LA  POBLACIÓN MÁS POBRE DE LA COMUNIDAD</t>
  </si>
  <si>
    <t>SUMINISTRO DE COFRES FUNEBRES PARA BENEFICIAR POBLACION ESCASOS RECURSOS</t>
  </si>
  <si>
    <t>2012-05209-81</t>
  </si>
  <si>
    <t>$5.333.173</t>
  </si>
  <si>
    <t>COMPRA DE MATERIALES E INSUMOS AGRÍCOLAS PARA MONTAJE DE HUERTAS ESCOLARES Y CACERAS EN LA ZONA RURAL Y URBANA DEL MUNICIPIO DE CONCORDIA</t>
  </si>
  <si>
    <t>CONTRATACION PARA COMPRA DE MATERIALES QUE FORTALECEN ACCIONES AGRICOLAS EN MONTAJES ESCOLARES DEL MUNICIPIO DE CONCORDIA</t>
  </si>
  <si>
    <t>2012-05209-80</t>
  </si>
  <si>
    <t>ADQUISICIÓN DE INSTRUMENTOS Y RECURSOS PARA EL FORTALECIMIENTO INSTITUCIONAL EN DESARROLLO DE POLÍTICAS QUE PERMITEN PRACTICAR CON GRANDEZA ACTIVIDADES  FÍSICAS Y DEPORTIVAS</t>
  </si>
  <si>
    <t>MÍNIMO VITAL EN DEPORTE, RECREACIÓN, EDUCACIÓN FÍSICA Y ACTIVIDAD FÍSICA PARA EL MUNICIPIO LEY 1389/2009</t>
  </si>
  <si>
    <t>2012-05209-79</t>
  </si>
  <si>
    <t>POLITICAS PARA FORTALECER ACTIVIDADES JURIDICAS EN ACCION A COBROS COACTIVOS, RECUPERACION, ORGANIZACIÓN ADMINISTRATIVA</t>
  </si>
  <si>
    <t>CONTRATACION SERVICIOS PROFESIONALES PARA ASESORIA JURIDICA EN PROCESOS DE COBRO COACTIVO</t>
  </si>
  <si>
    <t>2012-05209-78</t>
  </si>
  <si>
    <t>FORTALECIMIENTO DE ACTIVIDADES PARA LA COMERCIALIZACION Y PRODUCION SOTENIBLE DE MUSACEAS ZONAS VEREDALES EN EL MUNICIPIO</t>
  </si>
  <si>
    <t>PROYECTO MUSACEAS PARA EL FORTALECIMIENTO AGROPECUARIO DE LA ZONA RURAL DEL MUNICIPIO DE CONCORDIA</t>
  </si>
  <si>
    <t>2012-05209-77</t>
  </si>
  <si>
    <t>DOTACIÓN IMPLEMENTOS Y OTROS ARTÍCULOS  PARA  EL PROGRAMA DE RESTAURANTES ESCOLARES, A CENTROS EDUCATIVOS DE LA ZONA URBANA Y RURAL DEL MUNICIPIO DE CONCORDIA</t>
  </si>
  <si>
    <t>CONTRATACION DE INSUMOS PARA EL BUEN FUNCIONAMIENTO DE LOS CENTROS EDUCATIVOS URBANOS Y RURALES DEL MUNICIPIO</t>
  </si>
  <si>
    <t>2012-05209-76</t>
  </si>
  <si>
    <t>PRESTACION DEL SERVICIO PARA  MEJORAR LAS CONDICIONES AMBIENTALES Y RECURSO HÍDRICO QUE SURTE LOS DIFERENTES ACUEDUCTOS DE CADA UNA DE LAS VEREDAS</t>
  </si>
  <si>
    <t>CONTRATACION PERSONAL PARA EL CUIDADO Y MANTENIMIENTO DEL VIVERO MUNICIPAL DE CONCORDIA</t>
  </si>
  <si>
    <t>2012-05209-75</t>
  </si>
  <si>
    <t xml:space="preserve">  RECONSTRUCCIÓN CENTRO EDUCATIVO PARA  MEJORAR LA COBERTURA EDUCATIVA CALIDAD EN EL SISTEMA EDUCATIVO</t>
  </si>
  <si>
    <t>RECONSTRUCCION CENTRO EDUCATIVO RURAL LA ARBOLEDA DEL MUNICIPIO DE CONCORDIA</t>
  </si>
  <si>
    <t>2012-05209-74</t>
  </si>
  <si>
    <t xml:space="preserve">SECRETARIA DE SALUD Y BIENESTAR SOCIAL </t>
  </si>
  <si>
    <t>ACTIVIDADES PARA LA CELEBRACIÓN DE LA FIESTA DEL NIÑO, PROMOVIENDO LA PARTICIPACION ACTIVA DE EVENTOS EN SOCIALIZACION  Y INTEGRACION CULTURAL.</t>
  </si>
  <si>
    <t>CONTRATACION PARA EL SUMINISTRO DE ALIMENTOS FESTIVIDAD DIA DEL NIÑO MUNICIPIO DE CONCORDIA</t>
  </si>
  <si>
    <t>2012-05209-73</t>
  </si>
  <si>
    <t>FORTALECER LAS DIFERENTES ACTIVIDADES QUE PERMITEN GARANTIZAR POLITICAS DE BUEN FUNCIONAMIENTO ADMINISTRATIVO, CON LA COMPRA DE MATERIALES PARA LA ORGANIZACIÓN Y GESTION, Y DE CAFETERIA PARA BRINDAR INTEGRACION Y GESTION.</t>
  </si>
  <si>
    <t>CONTRATACION PARA LA COMPRA DE MATERIALES QUE FACILITAN EL BUEN DESARROLLO ADMINISTRATIVO DEL CONCEJO MUNICIPAL, Y DE CAFETERIA PARA ACTIVIDADES DE GESTION Y LABOR.</t>
  </si>
  <si>
    <t>2012-05209-72</t>
  </si>
  <si>
    <t>GARANTIZAR POLITICAS DE BIENESTAR Y SALUD A RECLUSOS DEL MUNICIPIO DE CONCORDIA</t>
  </si>
  <si>
    <t>CONTRATACION PARA ALIMENTACION RECLUSOS</t>
  </si>
  <si>
    <t>2012-05209-71</t>
  </si>
  <si>
    <t>COMPRA  DE  240 LIBRAS DE POLVO QUÍMICO SECO PARA 18 EXTINTORES DEL MUNICIPIO DE CONCORDIA.</t>
  </si>
  <si>
    <t>SUMINITRO DE ELEMENTOS QUIMICOS PARA RECARGA DE EXTINTORES ADMINISTRACION MUNICIPAL</t>
  </si>
  <si>
    <t>2012-05209-70</t>
  </si>
  <si>
    <t>MANTENIMIENTO PREVENTIVO Y OPORTUNO PARA LA EFICIENCIA Y ORGANIZACIÓN ADMINISTRATIVA Y CALIDAD DEL SERVICIO DE ALIMENTACION  CARNICO PARA EL MUNICIPIO DE CONCORDIA</t>
  </si>
  <si>
    <t>PRESTACION DE SERVICIOS PARA LA OPERACION Y MANTENIMIENTO DE LA PLANTA DE FAENADO MUNICIPAL Y APOYO A LA GESTION ADMINISTRATIVA  EN EL MUNICIPIO DE CONCORDIA</t>
  </si>
  <si>
    <t>2012-05209-69</t>
  </si>
  <si>
    <t>$19.550.000</t>
  </si>
  <si>
    <t>REALIZACION DEL TRABAJO DE DISEÑO DE LA GESTIÓN ADMINISTRATIVA, GRABACIONES RADIALES, TELEVISIVAS Y ASESORÍA EN EL MONTAJE DE PROGRAMAS DE COMUNICACIÓN INSTITUCIONAL,  IMPLEMENTACIÓN DEL PROCESO DE COMUNICACIÓN E INFORMACIÓN PÚBLICA EN EL MUNICIPIO, MANTENER LA PAGINA DEL MUNICIPIO ACTUALIZADA, COORDINAR LA EJECUCIÓN DE LAS POLÍTICAS, PROGRAMAS Y ACCIONES DE COMUNICACIÓN EN LA ENTIDAD</t>
  </si>
  <si>
    <t>CONTRATACION PARA LOS SERVICIOS  DE COMUNICACIÓN TELEVISIVA, RADIAL Y APOYO INSTITUCIONAL</t>
  </si>
  <si>
    <t>2012-05209-68</t>
  </si>
  <si>
    <t>$13.459.490</t>
  </si>
  <si>
    <t>ADQUISICIÓN DE RESMAS DE PAPEL PARA LA  FOTOCOPIADORA, PAPEL CARTA,  PAPEL OFICIO, PAPEL FORMAS CONTINUAS, ÚTILES DE OFICINA Y MATERIAL DIDÁCTICO PARA LAS DIFERENTES DEPENDENCIAS DE LA ALCALDÍA MUNICIPAL</t>
  </si>
  <si>
    <t>COMPRA DE MATERIALES PARA EL FORTALECIMIENTO  INSTITUCIONAL, EN ACCIONES QUE DESARROLLAN ACTIVIDADES DE DESEMPEÑO EN LAS DIFERENTES SECRETARIAS DE LA PLANTA ADMINISTRATIVA</t>
  </si>
  <si>
    <t>2012-05209-67</t>
  </si>
  <si>
    <t>SUMINISTRO ELEMENTOS  DE ASEO PARA ATENCION DE NECESIDADES BÁSICAS PARA  EL BUEN MANEJO DE LA HIGIENE EN  EL MUNICIPIO DE CONCORDIA</t>
  </si>
  <si>
    <t>CONTRATACION PARA EL SUMINISTRO DE ASEO PARA LA ORGANIZACIÓN ADMINISTRATIVA Y DESARROLLO DE ACTIVIDADES PARA EL BUEN FUNCIONAMIENTO</t>
  </si>
  <si>
    <t>2012-05209-66</t>
  </si>
  <si>
    <t>CONCEJO MUNICIPAL</t>
  </si>
  <si>
    <t>PROYECTO PARA MEJORAR LAS CONDICIONES EN LAS QUE SE ENCUENTRAN  LOS MUEBLES DEL CONCEJO MUNICIPAL</t>
  </si>
  <si>
    <t>PROYECTO PARA EL MANTENIMIENTO Y REPARACION DE LAS SILLAS Y ESCRITORIOS DEL CONCEJO MUNICIPAL</t>
  </si>
  <si>
    <t>2012-05209-65</t>
  </si>
  <si>
    <t>CONVENIOS PARA LA PARTICIPACIÓN Y MEJORAMIENTO DE ACTIVIDADES DEPORTIVAS QUE FORTALECEN LA POBLACIÓN MUNICIPAL  EN SU PROCESO DE RECREACIÓN FÍSICA Y RECREATIVA, PARA EL MEJORAMIENTO DE ESTILOS DE VIDA</t>
  </si>
  <si>
    <t>CONVENIO INTERINSTITUCIONAL, PARA LA PARTICIPACIÓN EN LOS EVENTOS Y TORNEOS PROGRAMADOS, PARA EL FORTALECIMIENTO DE LOS PROCESOS DE FORMACIÓN Y ESPECIALIZACIÓN DEPORTIVA.</t>
  </si>
  <si>
    <t>2012-05-209-64</t>
  </si>
  <si>
    <t>PROMOVER Y CONSOLIDAR EL REFERENTE CULTURAL A NIVEL DEPARTAMENTAL Y NACIONAL, ESPACIOS PARA LA CREATIVIDAD Y BUEN USO DEL TIEMPO LIBRE</t>
  </si>
  <si>
    <t>CONSOLIDACION DE PLANES Y PROGRAMAS  PARA LA FORMACION  Y PROYECCION ARTISTICA, RESCATE  Y PROTECCION  PATRIMONIO HISTORICO DEL MUNICIPIO DE CONCORDIA.</t>
  </si>
  <si>
    <t>2012-05209-63</t>
  </si>
  <si>
    <t xml:space="preserve"> IMPLEMENTOS DEPORTIVOS, PARA LA PRÁCTICA DE  LAS DIFERENTES DISCIPLINAS DURANTE </t>
  </si>
  <si>
    <t>CONTRATACION PARA EL SUMINISTRO DE IMPLEMENTOS DEPORTIVOS PARA LAS DIFERENTES DISCIPLINAS DE DEPORTE PRACTICANTE DEL MUNICIPIO DE CONCORDIA</t>
  </si>
  <si>
    <t>2012-05209-62</t>
  </si>
  <si>
    <t xml:space="preserve">MANTENIMIENTO  (6) MOTOCICLETAS DE LA ALCALDÍA  Y COMANDO DE POLICÍA DEL MUNICIPIO DE CONCORDIA </t>
  </si>
  <si>
    <t>CONTRATACION PARA EL MANTENIMIENTO PREVENTIVO A MOTOCICLETAS DE LA ALCALDIA MUNICIPAL Y POLICIA NACIONAL DE CONCORDIA</t>
  </si>
  <si>
    <t>2012-05209-61</t>
  </si>
  <si>
    <t>FORTALECIMIENTO A LAS ACTIVIDADES QUE PERMITEN GENERAR ACCIONES QUE DEN CUMPLIMIENTO A LOS SERVICIOS Y MISIÓN INSTITUCIONAL</t>
  </si>
  <si>
    <t>RECARGA DE TINTAS DE LAS DIFERENTES IMPRESORAS UTILIZADAS EN  LAS DEPENDENCIAS DE LA ALCALDÍA DEL MUNICIPIO DE CONCORDIA</t>
  </si>
  <si>
    <t>2012-05209-60</t>
  </si>
  <si>
    <t>COMPRA DE IMPLEMENTOS DE ASEO PARA DOTACIÓN CENTROS EDUCATIVOS RURALES DEL MUNICIPIO DE CONCORDIA</t>
  </si>
  <si>
    <t>2012-05209-59</t>
  </si>
  <si>
    <t>SECRETARIA DE HACIENDA</t>
  </si>
  <si>
    <t>5.195.140</t>
  </si>
  <si>
    <t>SUMINISTRO DE FACTURAS PARA COBROS DE IMPUESTOS DE INDUSTRIA Y COMERCIO Y PREDIAL AÑO 2.012 PARA LA ALCALDIA MUNICIPAL DE CONCORDIA</t>
  </si>
  <si>
    <t>CONTRATACION DE SERVICIOS PARA EL SUMINISTRO DE FACTURACION DE IMPUESTOS PARA HACIENDA MUNICIPAL</t>
  </si>
  <si>
    <t>2012-05209-58</t>
  </si>
  <si>
    <t>REALIZACION DE ACTIVIDADES  GENERALES EN LA CASA DE LA CULTURA,  CENTRO DE HOGAR DE PASO CETRA- MENOR INFRACTOR  Y CENTROS EDUCATIVOS URBANOS DEL MUNICIPIO DE CONCORDIA</t>
  </si>
  <si>
    <t>CONTRATACION CENTRO HOGAR, MENOR INFRACTOR CENTROS EDUCATIVOS URBANOS DEL MUNICIPIO DE CONCORDIA</t>
  </si>
  <si>
    <t>2012-05209-57</t>
  </si>
  <si>
    <t>PROMOCIONAR LA PRÁCTICA DEPORTIVA Y LA BUENA UTILIZACIÓN DEL TIEMPO LIBRE A TRAVÉS DE PROGRAMA RECREATIVOS Y DEPORTIVOS PERMITIENDO MEJORAR LOS ESTILOS DE VIDA SALUDABLE</t>
  </si>
  <si>
    <t>CONSTRUCCIÓN DE PLACAS POLIDEPORTIVAS ZONA RURAL DE CONCORDIA</t>
  </si>
  <si>
    <t>2012-05209-56</t>
  </si>
  <si>
    <t xml:space="preserve"> PRODUCTOS QUIMICOS Y OTROS PARA EL MATENIMIENTO DE LA PISCINA DEL MUNICIPIO DE CONCORDIA</t>
  </si>
  <si>
    <t>CONTRATACION PARA EL SUMINISTRO DE ELEMENTOS QUIMICOS PARA EL MANTENIMIENTO CENTROS DEPORTIVOS DE LA ALCALDIA MUNICIPAL</t>
  </si>
  <si>
    <t>2012-05209-55</t>
  </si>
  <si>
    <t>FORTALECIMIENTO A LAS ACTIVIDADES QUE PERMITEN GENERAR ACCIONES QUE DEN CUMPLIMIENTO A LOS SERVICIOS PARA LA COMUNIDAD</t>
  </si>
  <si>
    <t>ADMINISTRACIÓN SALA COMPUTO CASA CULTURA MUNICIPAL DE CONCORDIA</t>
  </si>
  <si>
    <t>2012-05209-54</t>
  </si>
  <si>
    <t>SERVICIOS DE APOYO A LA GESTIÓN  EN LA IMPLANTACIÓN DE ESTRATEGIAS Y DISEÑO DE HERRAMIENTAS LÚDICAS, QUE CONTRIBUYAN AL MEJORAMIENTO CONTINUO EN LA PRESTACIÓN DEL SERVICIOS EDUCATIVO</t>
  </si>
  <si>
    <t>CONTRATACION PARA EL MANEJO Y CONTROL DE LA LUDOTECA LUDICA MUNICIPAL DE CONCORDIA</t>
  </si>
  <si>
    <t>2012-05209-53</t>
  </si>
  <si>
    <t>SECRETARIA DE SALUD Y BIENESTAR SOCIAL</t>
  </si>
  <si>
    <t>FORTALECIMIENTOS A LAS ACTIVIDADES DE RECREACION FISICA PARA EL GIMNASIO Y ESCENARIOS DEPORTIVOS DE LA ADMINISTRACION MUNICIPAL</t>
  </si>
  <si>
    <t>DOTACIÓN DE ELEMENTOS PARA LA ACTIVIDAD FÍSICA Y DEPORTIVA POBLACIÓN MUNICIPAL DE CONCORDIA</t>
  </si>
  <si>
    <t>2012-05209-52</t>
  </si>
  <si>
    <t>PRESTAR EL SERVICIO DE APOYO A LA GESTIÓN PARA APOYAR A LA DIRECTORA LOCAL DE SALUD Y BIENESTAR SOCIAL COMO  MONITOR DE FUTBOL EN EL ÁREA URBANA DEL  MUNICIPIO DE CONCORDIA,</t>
  </si>
  <si>
    <t>CONTRATACION MONITOR DE FUTBOL PARA EL AREA URBANA DEL MUNICIPIO DE CONCORDIA</t>
  </si>
  <si>
    <t>2012-05209-51</t>
  </si>
  <si>
    <t>14.000.000</t>
  </si>
  <si>
    <t xml:space="preserve"> ESTUDIO TÉCNICO DE REFORMA A SU PLANTA DE PERSONAL, DENTRO DE LOS PARÁMETROS DADOS POR LA LEY 909 DE 2004 Y EL DECRETO 1227 DE 2005 Y APLICANDO LA METODOLOGÍA DAFP</t>
  </si>
  <si>
    <t>CONTRATACION PARA LA REFORMA PLANTA ADMNINISTRATIVA DEL CENTRO ADMINISTRATIVO DE CONCORDIA DENTRO PARAMETROS DE LEY</t>
  </si>
  <si>
    <t>2012-05209-50</t>
  </si>
  <si>
    <t>3.120.400</t>
  </si>
  <si>
    <t>MANTENIMIENTO DE DOS CÁMARAS DE SEGURIDAD   DESTINADOS AL APOYO, DEL ORDEN PÚBLICO Y DEMÁS TEMAS RELACIONADOS CON LA COMUNIDAD EN GENERAL, BUSCANDO GENERAR MEDIOS MÁS AGILES Y OPORTUNA RESPUESTA ANTE HECHOS DELICTIVOS</t>
  </si>
  <si>
    <t>CONTRATACION PARA EL MANTENIMIENTO DE CAMARAS COMANDO POLICIA, PARA EL CONTROL Y MONITOREO DEL ORDEN PUBLICO MUNICIPAL DE CONCORDIA</t>
  </si>
  <si>
    <t>2012-05209-49</t>
  </si>
  <si>
    <t xml:space="preserve">REALIZACIÓN DE ACTIVIDADES FORMATIVAS DE RECREACIÓN Y OCIO PRODUCTIVO CON LOS ADULTOS MAYORES Y QUE ESTÁN PLANTEADAS EN EL PROYECTO APOYO A LA ATENCIÓN INTEGRAL DEL ADULTO MAYOR EN EL MUNICIPIO DE CONCORDIA. </t>
  </si>
  <si>
    <t xml:space="preserve">ADECUAR PRÁCTICAS Y ESTILOS DE VIDA SALUDABLES EN LA POBLACIÓN CONCORDIANA, DANDO CUMPLIMIENTO A LA POLÍTICA PÚBLICA DE ADULTO MAYOR. </t>
  </si>
  <si>
    <t>2012-05209-48</t>
  </si>
  <si>
    <t>3.000.000</t>
  </si>
  <si>
    <t>PRESTAR LOS SERVICIOS TÉCNICOS A TODO COSTO PARA LA REPARACIÓN, EL MANTENIMIENTO Y SUMINISTRO DE LOS REPUESTOS NECESARIOS PARA EL ÓPTIMO FUNCIONAMIENTO DE LAS FOTOCOPIADORAS DE PROPIEDAD DEL MUNICIPIO DE CONCORDIA ANTIOQUIA, EN FUNCIÓN DE CADA UNA DE LAS ACTIVIDADES ADMINISTRATIVAS</t>
  </si>
  <si>
    <t>CONTRATACION PARA EL MANTENIMIENTO Y SUMINISTRO DE REPUESTOS PARA EL FUNCIONAMIENTO DE FOTOCOPIADORAS DEL CENTRO ADMINISTRATIVO CONCORDIA</t>
  </si>
  <si>
    <t>2012-05209-47</t>
  </si>
  <si>
    <t>GARANTIZAR MECANISMOS DE PERMANENCIA ESCOLAR Y COBERTURA AL SISTEMA EDUCATIVO CON EL SUMINISTRO DE TRANSPORTE ESCOLAR POBLACIÓN ESTUDIANTIL DE LA ZONA RURAL DEL MUNICIPIO.</t>
  </si>
  <si>
    <t>TRANSPORTE ESCOLAR  ESTUDIANTES DEL ÁREA RURAL.</t>
  </si>
  <si>
    <t>2012-05-209-46</t>
  </si>
  <si>
    <t>11.550.000</t>
  </si>
  <si>
    <t>REALIZAR  ASESORÍA TÉCNICA EN EL MANEJO DE LOS PROGRAMAS INSTALADOS, SOPORTE  REMOTO, SOPORTE TELEFÓNICO Y VÍA INTERNET,  ACTUALIZACIONES DE LA PLATAFORMA ARIES Y DEMÁS APLICACIONES</t>
  </si>
  <si>
    <t>CONTRATACION PARA EL MANEJO Y SOPORTE TECNICO DE ARIES EN LA SECRETARIA DE HACIENDA MUNICIPAL DE CONCORDIA</t>
  </si>
  <si>
    <t>2012-05209-45</t>
  </si>
  <si>
    <t>SERVICIO PARA LA ATENCION A MENOR INFRACTOR, GARANTIZANDO LOS DERECHOS DE LOS  ADOLESCENTES MIENTRAS SE LEGALIZA SU SITUACIÓN POR PARTE DE LAS AUTORIDADES COMPETENTES EN EL SISTEMA DE RESPONSABILIDAD PENAL PARA ADOLECENTES</t>
  </si>
  <si>
    <t xml:space="preserve">CONTRATACION DE INMUEBLE DE APOYO PARA EL MENOR INFRACTOR DEL MUNICIPIO DE CONCORDIA </t>
  </si>
  <si>
    <t>2012-05209-44</t>
  </si>
  <si>
    <t>ORGANIZACIÓN Y CONTROL DE INFORMACION PARA EL DIAGNOSTICO PREVIO A LA FORMULACIÓN DEL PLAN MUNICIPAL DE DESARROLLO 2012-2015</t>
  </si>
  <si>
    <t>CONTRATACION PARA LA GESTION Y ORGANIZACIÓN DE LOS DIAGNOSTICOS IDENTIFICADOS PARA LA SATISFACION DE LA POBLACION MUNICIPAL DE CONCORDIA</t>
  </si>
  <si>
    <t>2012-05209-43</t>
  </si>
  <si>
    <t>FORTALECER LOS DIFERENTES CENTROS EDUCATIVOS MUNICIPALES CON LA TERMINACION DE LOS MATERIALES EXISTENTES EN BODEGA MUNICIPAL OPTIMZANDO RECURSOS.</t>
  </si>
  <si>
    <t>PROYECTO PARA MATERIAL EN EXISTENCIA ALMACEN MTO CER</t>
  </si>
  <si>
    <t>2012-05209-42</t>
  </si>
  <si>
    <t>14.999.996</t>
  </si>
  <si>
    <t xml:space="preserve">PRESTACIÓN DE SERVICIOS DE SALUD  POBRES NO AFILIADAS AL SISTEMA GENERAL DE SEGURIDAD SOCIAL EN SALUD Y LA PREPARACIÓN DE INFORMES PARA LA RENDICIÓN DE CUENTAS ANTE LAS ENTIDADES CON FUNCIONES DE INSPECCIÓN, VIGILANCIA Y CONTROL. </t>
  </si>
  <si>
    <t>CONTRATACION PARA LA AUDITORIA E INTERVENTORIA AL CONVENIO SUSCRITO CON EL HOSPISTAL SAN JUAN DE DIOS CONCORDIA.</t>
  </si>
  <si>
    <t>2012-05209-41</t>
  </si>
  <si>
    <t>2.195.000</t>
  </si>
  <si>
    <t>SERVICIOS DE APOYO PARA AL CENTRO TRANSITORIO DE ADOLESCENCIA (MENOR INFRACTOR), GARANTIZÁNDOSE ASÍ UNA CONDICIONES DE BIENESTAR ÓPTIMOS PARA LOS MENORES ALLÍ REMITIDOS</t>
  </si>
  <si>
    <t>CONTRATACION APOYO CENTRO ADOLESCENCIA PARA EL BIENESTAR DEL MENOR MUNICIPIO DE CONCORDIA</t>
  </si>
  <si>
    <t>2012-05209-40</t>
  </si>
  <si>
    <t xml:space="preserve"> ORGANIZACIÓN DEL SISTEMA DE INFORMACIÓN EN SALUD  PARA  PLANEACIÓN, EJECUCIÓN PROGRAMAS Y PROYECTOS DIRIGIDOS AL MEJORAMIENTO DE LA CALIDAD DE VIDA DE LA POBLACIÓN.</t>
  </si>
  <si>
    <t>CONTRATACION PARA EL SERVICIO DE  INFORMACION Y EJECUCION PROGRAMAS DE CALIDAD Y SALUD CONCORDIA</t>
  </si>
  <si>
    <t>2012-05-209-39</t>
  </si>
  <si>
    <t>PRESTAR LOS SERVICIOS DE APOYO, REALIZANDO DISTRIBUCIÓN MENSUAL DE FACTURAS DEL IMPUESTO DE  INDUSTRIA Y COMERCIO Y TRIMESTRAL DEL IMPUESTO PREDIAL Y NOTIFICACIÓN DE COBROS COACTIVOS Y PERSUASIVOS</t>
  </si>
  <si>
    <t xml:space="preserve">SERVICIO DE APOYO IMPUESTOS PREDIALES Y FACTURACION DE LA ADMINISTRACION MUNICIPAL </t>
  </si>
  <si>
    <t>2012-05-209-38</t>
  </si>
  <si>
    <t xml:space="preserve">REVISION Y AJUSTE DE LA DOCUMENTACIÓN EN EL  S.G.C. A NIVEL INSTITUCIONAL , DENTRO DEL PROCESO DE REESTRUCTURACION ADMINISTRATIVA </t>
  </si>
  <si>
    <t>CONTRATACION PARA REVISION Y ORGANIZACIÓN DEL SISTEMA DE GESTION CALIDAD MUNICIPIO DE CONCORIDA</t>
  </si>
  <si>
    <t>2012-05-209-37</t>
  </si>
  <si>
    <t xml:space="preserve"> COORDINACIÓN Y EJECUCIÓN  DE ACTIVIDADES DEPORTIVAS  EN EL ÁREA URBANA  Y RURAL. IMPLEMENTACIÓN  Y ORGANIZACIÓN DE LOS DIFERENTES CAMPEONATOS DEPORTIVOS PARA EL AÑO 2.012</t>
  </si>
  <si>
    <t>SERVICIO PARA LA COORDINACION DE ACTIVIDADES DEPORTIVAS MUNICIPIO DE CONCORDIA</t>
  </si>
  <si>
    <t>2012-05-209-36</t>
  </si>
  <si>
    <t>MANEJO DEL SISTEMA SIMIT (SISTEMA DE INTEGRADO DE INFORMACIÓN SOBRE MULTAS Y SANCIONES POR INFRACCIONES DE TRÁNSITO) PARA EL FORTALECIMIENTO Y ACTUALIZACIÓN DE CADA UNO DE LOS DATOS DE ESTE PROGRAMA, APOYAR  LAS ACTIVIDADES DE LA INSPECCIÓN MUNICIPAL EN TODO LO RELACIONADO CON EL  MANEJO DEL ARCHIVO DE DOCUMENTOS.</t>
  </si>
  <si>
    <t xml:space="preserve">OPERACIÓN PARA EL SISTEMA DE MULTAS DEL MUNICIPIO, APOYO ACTIVIDADES ADMINISTRATIVAS </t>
  </si>
  <si>
    <t>2012-05-209-35</t>
  </si>
  <si>
    <t xml:space="preserve"> SERVICIOS DE APOYO A LA GESTIÓN REALIZANDO EL MANTENIMIENTO A TODO COSTO PREVENTIVO FÍSICO (LIMPIEZA INTERNA Y EXTERNA DE TODOS Y CADA UNO DE LOS COMPONENTES DEL COMPUTADOR, </t>
  </si>
  <si>
    <t>CONTRATACION PARA EL SERVICIO DE MANTENIMIENTO PREVENTIVO Y OPERATIVO DE LOS COMPUTADORES DE LA ADMINISTRACION MUNICIPAL</t>
  </si>
  <si>
    <t>2012-05209-34</t>
  </si>
  <si>
    <t xml:space="preserve"> SERVICIOS DE APOYO A GESTIÓN  ACTUALIZACIÓN PERMANENTE DEL SIMAT A DIRECTIVOS Y DOCENTES.  REPORTE INFORMACIÓN DE LA MATRÍCULA AL MINISTERIO DE EDUCACIÓN NACIONAL Y A LA SECRETARÍA DE EDUCACIÓN DEPARTAMENTAL, Y AL COMITÉ MUNICIPAL DE ASIGNACIÓN DE CUPOS Y MATRÍCULA, MANTENER EL ARCHIVO DEL NÚCLEO EDUCATIVO COMPLETAMENTE ORGANIZADO.</t>
  </si>
  <si>
    <t>CONTRATACION PARA EL SERVICIO DE SEGUIMIENYO AL SIMAT EN INFORMACION DE EDUCACION Y ORGANIZACIÓN EDUCATIVA</t>
  </si>
  <si>
    <t>2012-05-209-33</t>
  </si>
  <si>
    <t>PRESTAR SERVICIOS DE PRIMER NIVEL DE ATENCIÓN Y ALGUNOS DE SEGUNDO NIVEL A LA E.S.E HOSPITAL IVÁN RESTREPO GÓMEZ DEL MUNICIPIO DE URRAO, A LOS INTERNOS RECLUIDOS EN LA CÁRCEL MUNICIPAL QUE HAYAN SIDO REMITIDOS POR EL MUNICIPIO DE CONCORDIA</t>
  </si>
  <si>
    <t>CONVENIO PARA PRESTACION DEL SERVICIO EN SALUD A RECLUSOS EN LA ESE URRAO ATENCION PRIMER NIVEL</t>
  </si>
  <si>
    <t>2012-05-209-32</t>
  </si>
  <si>
    <t>12.500.000</t>
  </si>
  <si>
    <t>FAVORECER AL PROGRESO DE LOS PROGRAMAS ORIENTADOS Y DIRIGIDOS A LA ASISTENCIA EN SALUD  DE LA POBLACIÓN JOVEN Y GRUPOS POBLACIONALES DEL MUNICIPIO DE  CONCORDIA.</t>
  </si>
  <si>
    <t xml:space="preserve">PROYECTO PARA LA CONTRATACIÓN DE SERVICIOS DE PERSONAL DE APOYO EN LA DIRECCIÓN LOCAL DE SALUD EN EL ÁREA DE ATENCIÓN PSICOLÓGICA PARA LA VIGILANCIA POBLACIÓN JOVEN Y GRUPOS POBLACIONALES EN GESTIÓN Y DESARROLLO A POLÍTICAS PÚBLICAS DE LA SALUD.  </t>
  </si>
  <si>
    <t>2012-05-209-31</t>
  </si>
  <si>
    <t xml:space="preserve">PRESTAR LOS SERVICIOS DE APOYO COMO CONTADOR EN LA PRESENTACION DE PRESUPUESTOS Y ANALISIS FINANCIERO DE LA ADMINISTRACION MUNICIPAL </t>
  </si>
  <si>
    <t xml:space="preserve"> CONTADOR PÚBLICO EXTERNO DEL  MUNICIPIO DE CONCORDIA, RENDIR INFORMES A LOS DIFERENTES ENTES DE CONTROL,  SERVIR DE APOYO A LA SECRETARIA DE HACIENDA Y DESARROLLO ECONÓMICO DEL MUNICIPIO DE CONCORDIA ANTIOQUIA </t>
  </si>
  <si>
    <t>2012-05209-30</t>
  </si>
  <si>
    <t>SERVICIOS PARA LA ASESORIA JURIDICA INTEGRAL Y ADMINISTRATIVA DEL MUNICIPIO DE CONCORDIA</t>
  </si>
  <si>
    <t>CONTRATACION DE ASESOR JURIDICO</t>
  </si>
  <si>
    <t>2012-05209-29</t>
  </si>
  <si>
    <t>PROMOVER EL DESARROLLO Y GESTION EN ACTIVIDADES QUE FACILITAN MEJORAMIENTO Y CALIDAD EN COMUNICACIÓN Y ATENCION INMEDIATA A EMERGENCIAS</t>
  </si>
  <si>
    <t>PROYECTO PARA LA ADQUISICION DE MAQUINARIA (VOLQUETA Y RETROEXCAVADORA) PARA EL MANTENIMIENTO RUTINARIO Y ATENCION DE EMERGENCIAS EN EL MUNICIPIO DE CONCORDIA</t>
  </si>
  <si>
    <t>2012-05209-28</t>
  </si>
  <si>
    <t>FORTALECIMIENTO DE LAS ACCIONES INSTITUCIONALES EN LA PREVENCION , ORGANIZACIÓN Y MEJORAMIENTO CONTINUO DE LOS VEHICULOS DE PROPIEDAD DEL MUNICIPIO DE CONCORDIA</t>
  </si>
  <si>
    <t>COMPRA DE LLANTAS, NEUMATICOS Y PROTECTORES PARA EL BUS DE PLACAS OKC 167 DE PROPIEDAD DEL MUNICIPIO DE CONCORDIA</t>
  </si>
  <si>
    <t>2012-05209-27</t>
  </si>
  <si>
    <t>SECRETARIA DE SALUD Y BIENESTAR SOCIAL AGRICULTURA Y MEDIO AMBIENTE</t>
  </si>
  <si>
    <t>PRESTAR LOS SERVICIOS DE APOYO A LA GESTION EN LAS SECRETARIA DE SALUD , AGRICULTURA Y MEDIO AMBIENTE PARA LA COORDINACION DE ACTVIDADES DE SERVICIO PARA EL FORTALECIMIENTO INSTITUCIONAL</t>
  </si>
  <si>
    <t>CONTRATACION PARA LA PRESTACION DE SERVICIOS EN APOYO A LA GESTION ADMNISTRATIVA EN OFICINAS DE SALUD Y AGRICULTURA Y SERVICIOS ADMINISTRATIVOS DEL MUNICIPIO DE CONCORDIA</t>
  </si>
  <si>
    <t>2012-05209-26</t>
  </si>
  <si>
    <t>ADQUIRIR LOS SUMINISTROS DE MATERIALES PARA LA DEMARCACIÓN DE 12 PLACAS POLIDEPORTIVAS EN LA  ZONA RURAL, COLISEO MUNICIPAL Y PISCINA URBANA DEL MUNICIPIO DE CONCORDIA.</t>
  </si>
  <si>
    <t>PROYECTO PARA EL SUMINISTRO DE  PINTURA Y CAL PARA EL MANTENIMIENTO DE ESCENARIOS DEPORTIVOS EN LA ZONA URBANO Y RURAL DEL MUNICIPIO DE CONCORDIA</t>
  </si>
  <si>
    <t>2012-05209-25</t>
  </si>
  <si>
    <t>PRESTAR LOS SERVICIOS EN ATENCION GENERAL A LA SEDE DE ALCALDIA MUNICIPAL, CASA DE CULTURA Y ESCUELAS  DE LA ZONA URBANA DEL MUNICIPIO DE CONCORDIA</t>
  </si>
  <si>
    <t>CONTRATACION DE SERVICIOS PERSONALES PARA LA ATENCION EN SERVICIOS GENERALES Y VGILANCIA</t>
  </si>
  <si>
    <t>2012-05209-24</t>
  </si>
  <si>
    <t>SERVICIOS PARA LA ATENCION EN SALUD A POBLACION POBRE NO AFILIADA DEL MUNICIPIO PARA EL MEJORAMIENTO DE LA CALIDAD DE VIDA</t>
  </si>
  <si>
    <t>CONVENIO PARA LA PARTICIPACION ACTIVA DE LA POBLACION MUNICIPAL CONCORDIANA  EN LAS ATENCIONES BASICAS PARA LOS SERVICIOS DE SALUD, POBLACION MUNICIPAL GENERAL  AFILIADA Y NO AFILIADA</t>
  </si>
  <si>
    <t>2012-05209-23</t>
  </si>
  <si>
    <t>PRESTAR LOS SERVICIOS DE APOYO PARA LA ACTUALIZACION DE DATOS DE CATASTRO MUNICIPAL EN SECRETARIA DE HACIENDA</t>
  </si>
  <si>
    <t>PROYECTO PARA EL APOYO EN LA SECRETARIA DE HACIENDA EN EL AREA DE CATASTRO</t>
  </si>
  <si>
    <t>2011-05-209-22</t>
  </si>
  <si>
    <t>REVISION DE LAS INSTALACIONES ELCETRICAS DEL ALUMBRADO PUBLICO URBANO DEL MUNICIPIO DE CONCORDIA</t>
  </si>
  <si>
    <t>PROYECTO PARA LA REPOSICION Y MANTENIMIENTO DEL ALUMBRADO PUBLICO URBANO</t>
  </si>
  <si>
    <t>2011-05209-21</t>
  </si>
  <si>
    <t>DESARROLLO DE ACTIVIDADES DE CAPACITACION, TALLERES FORMATIVOS, JORNADAS DE SEGUIMIENTO,EJECUCION DE ACTIVIDADES  CULTURALES  Y LUDICAS PARA EL CUMPLIMIENTO DE ESPACIOS QUE GARANTICEN  LOS DERECHOS DE LA POBLACION EN SITUACION DE DISCAPACIDAD</t>
  </si>
  <si>
    <t>CONVENIO INTERADMINISTRATIVO PARA LA COORDINACION  DE ACTIVIDADES CULTURALES, FORMATIVAS POBLACION EN CONDICION DE DISCAPACIDAD</t>
  </si>
  <si>
    <t>2012-05209-20</t>
  </si>
  <si>
    <t>PROGRAMA ORIENTADO Y FORTALECIDO A EL DESARROLLO Y BIENESTAR DE LA POBLACION DE ESCASOS RECURSOS, CON LA CONTRATACION DE PERSONAL DEDICADO ALA REALIZACION DE ALIMENTOS</t>
  </si>
  <si>
    <t>SERVICIO PARA LA MANIPULACION DE ALIMENTOS</t>
  </si>
  <si>
    <t>2012-05209-19</t>
  </si>
  <si>
    <t xml:space="preserve">ATENCIÓN NUTRICIONAL PARA LOS DIFERENTES PROGRAMAS QUE APOYAN EN ASISTENCIA Y ACTIVIDADES DE FORTALECIMIENTO ALIMENTICIO A LA POBLACIÓN 1 Y 2 DEL SISBEN </t>
  </si>
  <si>
    <t>PROYECTO PARA EL SUMINISTRO DE VÍVERES DEL PROGRAMA DE ALIMENTACIÓN  DE LOS HOGARES CAMPESINOS, INFANTILES Y CENTRO DE BIENESTAR DEL ANCIANO DEL MUNICIPIO DE CONCORDIA</t>
  </si>
  <si>
    <t>2012-05209-18</t>
  </si>
  <si>
    <t>PRESTAR LOS SERVICIOS DE SUMINISTRO DE ALIMENTOS PARA LOS DIFERENTES PROGRAMAS DE ALIMENTACIÓN ESCOLAR DEL MUNICIPIO DE CONCORDIA. FORTALECIENDO LA PERMANENCIA ESCOLAR.</t>
  </si>
  <si>
    <t>PROYECTO PARA EL SUMINISTRO DE VIVERES DEL PROGRAMA DE ALIMENTACION ESCOLAR DEL MUNICIPIO DE CONCORDIA</t>
  </si>
  <si>
    <t>2012-05209-17</t>
  </si>
  <si>
    <t>GARANTIZAR UNA INTERVENCION A LOS EDIFICIOS PUBLICOS Y CULTURALES DE LA CASA DE LA CULTURA, TEATRO MUNICIPAL, PALACIO MUNICIPAL Y COLISEO</t>
  </si>
  <si>
    <t>PROYECTO PARA EL MEJORAMIENTO DE LOS EDIFICIOS PUBLICOS Y CULTURALES</t>
  </si>
  <si>
    <t>2012-05209-16</t>
  </si>
  <si>
    <t>REALIZAR EL MEJORAMIENTO Y ADECUACION DE LAS VIAS PARA EL ESPACIO PUBLICO, PARA GARANTIZAR MEJORES CONDICIONES DE TRANSITABILIDAD</t>
  </si>
  <si>
    <t>REPARCHEO, MEJORAMIENTO Y REPOSICION DE REDES DE ALCANTARILLADO Y DE VIAS URBANAS</t>
  </si>
  <si>
    <t>2012-05209-15</t>
  </si>
  <si>
    <t>ELABORACION DE ENCUESTAS A TRAVES DEL SISBEN Y DIAGNOSTICOS PARA LA SISTEMATIZACION Y RELACION DE PREFACTIBILIDAD ACUEDUCTOS MULTIVEREDALES POZOS SEPTICOS, UNISAFAS VDAS EN MAL ESTADO SIN ENERGIA Y ALTO RIESGO DEL MUNICIPIO DE CONCORDIA</t>
  </si>
  <si>
    <t>PERSONAL PARA ASISTENCIA DE ACTIVIDADES  DE APOYO EN SECRETARIA DE PLANEACION</t>
  </si>
  <si>
    <t>2012-05209-14</t>
  </si>
  <si>
    <t>SECRETARIA DE PLANEACION  Y DESARROLLO TERRITORIAL</t>
  </si>
  <si>
    <t>ARTICULAR POLITICAS DE CALIDAD QUE PERMITAN EL FORTALECIMIENTO EN VIGILANCIA Y CONTROL DE LAS OBRAS QUE FAVORECEN EL DESARROLLO EDUCATIVO Y TERRITORIAL DEL MUNICIPIO</t>
  </si>
  <si>
    <t>PROYECTO PARA LA REALIZACION DE INTERVENTORIAS Y ASISTENCIA EN LOS CONTRATOS DE OBRA 102-166-167 DEL MUNICIPIO DE CONCORDIA</t>
  </si>
  <si>
    <t>2012-05209-13</t>
  </si>
  <si>
    <t xml:space="preserve">PRESTACIÓN DE ASISTENCIA TÉCNICA VETERINARIA EN LAS DIFERENTES VEREDAS Y CABECERA MUNICIPAL. </t>
  </si>
  <si>
    <t>CONTRATACIÓN PARA LA ASISTENCIA TÉCNICA PECUARIA DEL MUNICIPIO DE CONCORDIA.</t>
  </si>
  <si>
    <t>2012-05209-12</t>
  </si>
  <si>
    <t>4200000+10200</t>
  </si>
  <si>
    <t xml:space="preserve">PRESTACIÓN DE ASISTENCIA TÉCNICA AGROPECUARIA PARA EL MONTAJE HUERTAS ESCOLARES Y CASERAS EN LA ZONA URBANA Y RURAL DEL MUNICIPIO DE CONCORDIA. </t>
  </si>
  <si>
    <t>PARA LA CONTRATACIÓN DE LA ASISTENCIA TÉCNICA AGROPECUARIA ÁREA URBANA Y RURAL DEL MUNICIPIO DE CONCORDIA.</t>
  </si>
  <si>
    <t>2012-05209-11</t>
  </si>
  <si>
    <t xml:space="preserve">MEJORAR LAS CONDICIONES DE VIDA DE LA POBLACIÓN CON LA IMPLEMENTACIÓN DE PLANES Y PROYECTOS CON ENFOQUE DE EQUIDAD Y CALIDAD DE VIDA POBLACIÓN CIUDADANA DE CONCORDIA. </t>
  </si>
  <si>
    <t>DESARROLLO DE ACTIVIDADES PARA EL MANTENIMIENTO DE LA LOGÍSTICA EN ACCIONES DE ATENCIÓN ADULTO MAYOR Y DISCAPACIDAD.</t>
  </si>
  <si>
    <t>2012-05209-10</t>
  </si>
  <si>
    <t>CONTRATACIÓN DE PERSONAL  DEL MUNICIPIO DE CONCORDIA PARA LA COORDINACIÓN Y EJECUCIÓN DEL PROGRAMA FAMILIAS EN ACCIÓN.</t>
  </si>
  <si>
    <t>2012-05209-09</t>
  </si>
  <si>
    <t xml:space="preserve">MEJORAR LAS CONDICIONES DE VIDA DE LA POBLACIÓN CON ÉNFASIS EN LA ATENCIÓN A LOS GRUPOS VULNERABLES, LOS NÚCLEOS FAMILIARES Y AL FORTALECIMIENTO DE LA PARTICIPACIÓN COMUNITARIA Y CIUDADANA EN EL MUNICIPIO. </t>
  </si>
  <si>
    <t>CONTRATACIÓN DE PERSONAL QUE SISTEMATICE,  CONTROLE LAS ENTREGAS DE  LOS DIFERENTES PROYECTOS DEL COMPLEMENTACIÓN ALIMENTARIA  MANA, DEL MUNICIPIO DE CONCORDIA</t>
  </si>
  <si>
    <t>2012-05209-08</t>
  </si>
  <si>
    <t>7,200,000</t>
  </si>
  <si>
    <t>CONTRIBUIR EN LA PROMOCIÓN Y PARTICIPACIÓN DE LAS ENTIDADES COMUNITARIAS EN DESARROLLO DE POLÍTICAS QUE MEJOREN EL MUNICIPIO.</t>
  </si>
  <si>
    <t>CONTRATACIÓN DE PERSONAL QUE FORTALEZCA LA ORGANIZACIÓN COMUNITARIA EN  16 VEREDAS Y 9 DEL SECTOR URBANO EN MEJORAMIENTO DE LA ATENCIÓN Y CALIDAD DE LA POBLACIÓN DEL  MUNICIPIO DE CONCORDIA</t>
  </si>
  <si>
    <t>2012-05209-07</t>
  </si>
  <si>
    <t>CONSTRUCCION AULA DE CLASE UNIDAD SANITARIA, PARA EL MEJORAMIENTO DE LA CALIDAD EDUCATIVA Y PROTECCION AMBIENTAL Y DESARROLLO SOCIAL POBLACION DE LA GORGONA</t>
  </si>
  <si>
    <t>ADQUISICION DE AMBULANCIA PARA EL CUERPO VOLUNTARIO DE BOMBEROS DEL MUNICIPIO DE CONCORDIA</t>
  </si>
  <si>
    <t>2012-05209-05</t>
  </si>
  <si>
    <t>ACTUALIZACION DEL PGIRS, ADECUACION FASE DEL RELLENO SANITARIO, MANTENIMIENTO Y LIMPIEZA SUMIDEROS, Y AGUAS LLUVIAS</t>
  </si>
  <si>
    <t>PROYECTO CONVENIO INTERADMINISTRATIVO EMPRESA DE SERVICIOS PUBLICOS-MUNICIPIO</t>
  </si>
  <si>
    <t>2012-05209-04</t>
  </si>
  <si>
    <t>GARANTIZAR UN ADECUADO SERVICIO DE SANEAMIENTO BASICO PARA LAS FAMILIAS HABITANTES DEL SECTOR</t>
  </si>
  <si>
    <t>RECONSTRUCCION ACUEDUCTO LA ESPERANZA VEREDA EL GOLPE ZONA RURAL DE CONCORDIA</t>
  </si>
  <si>
    <t>2012-05209-03</t>
  </si>
  <si>
    <t>MANTENER ADECUADAMENTE LA INFRAESTRUCTURA PROPIA DEL SECTOR GRANTIZANDO PERMANENCIA ESCOLAR BIENESTAR Y DESARROLLO</t>
  </si>
  <si>
    <t xml:space="preserve">ADECUACION Y MANTENIMENTO DE LA INFRAESTRUCTURA LOCATIVA Y SANEAMIENTO BASICA </t>
  </si>
  <si>
    <t>2012-05209-02</t>
  </si>
  <si>
    <t>APOYO Y ASISTENCIA PARA LA FORMULACION Y ELABORACION DE PROYECTOS</t>
  </si>
  <si>
    <t>FORMULACION Y ELABORACION DE PROYECTOS</t>
  </si>
  <si>
    <t>2012-05209-01</t>
  </si>
  <si>
    <t>DEPENDENCIA RESPONSABLE</t>
  </si>
  <si>
    <t>OBJETIVO</t>
  </si>
  <si>
    <t>NOMBRE PROYECTO</t>
  </si>
  <si>
    <t>No PROYECTO</t>
  </si>
  <si>
    <t>INFORME DE RADICACION DE PROYECTOS</t>
  </si>
  <si>
    <t>MUNICIPIO DE CONCORDIA BANCO DE PROGRAMAS Y PROYECTOS 2012</t>
  </si>
  <si>
    <t>TOTAL DE REGISTRO DE PROYECTOS VIGENCIA 2012 No 121</t>
  </si>
  <si>
    <t>DETALLES DE PROYECTOS 2013 EJECUCION</t>
  </si>
  <si>
    <t>FORTALECIMIENTO INSTITUCIONAL</t>
  </si>
  <si>
    <t>BANCO DE PROGRAMAS Y PROYECTOS</t>
  </si>
  <si>
    <t>CONTRATACION SISTEMA ARIES</t>
  </si>
  <si>
    <t>CONTRATACION SERVICIOS PARA EL MANTENIMIENTO Y OPERACIÓN SISTEMATICO</t>
  </si>
  <si>
    <t>TIUTLACION DE PREDIOS</t>
  </si>
  <si>
    <t>SISTEMAS DE INFORMACION Y COMUNICACIONES</t>
  </si>
  <si>
    <t>SISTEMA DE GESTION DE LA CALIDAD</t>
  </si>
  <si>
    <t>BIENESTAR SOCIAL Y DESARROLLO HUMANO</t>
  </si>
  <si>
    <t>GASTOS DE FUNCIONAMIENTO</t>
  </si>
  <si>
    <t>DOTACION EMPLEADOS</t>
  </si>
  <si>
    <t>HONORARIOS ABOGADO</t>
  </si>
  <si>
    <t>HONORARIOS CONTADOR</t>
  </si>
  <si>
    <t>PRESTACION SERVICIOS</t>
  </si>
  <si>
    <t>MATERIALES Y SUMINISTRO(ASEO-PAPELERIA)</t>
  </si>
  <si>
    <t>GASTOS GENERALES (BUS ALCALDIA)</t>
  </si>
  <si>
    <t>COMBUSTIBLE Y MANTENIMIENTO DE MOTOS ALCALDIA</t>
  </si>
  <si>
    <t>ADQUISICION DE VEHICULO</t>
  </si>
  <si>
    <t>COMBUSTIBLE Y MANTENIMIENTO DE VEHICULO</t>
  </si>
  <si>
    <t>IMPRESOS Y PUBLICACIONES</t>
  </si>
  <si>
    <t>COMUNICACIONES Y TRANSPORTE(Alcaldia)</t>
  </si>
  <si>
    <t>SEGUROS DE VIDA</t>
  </si>
  <si>
    <t>SEGUROS DE BIENES MUEBLES E INMUEBLES (ALCALDIA)</t>
  </si>
  <si>
    <t>IMPÚESTO SOBRE VEHICULOS</t>
  </si>
  <si>
    <t>SEGURO DE VIDA CONCEJALES</t>
  </si>
  <si>
    <t>DOTACION SECRETARIA DE PERSONERIA</t>
  </si>
  <si>
    <t>MATERIALES Y SUMINISTRO(ASEO-PAPELERIA) PERSONERIA</t>
  </si>
  <si>
    <t>SERVICIO DE TRANSPORTE PERSONERIA</t>
  </si>
  <si>
    <t>SALUD PARA TODOS</t>
  </si>
  <si>
    <t>AMPLIACION Y PROMOCION DE LA AFILIACION AL SISTEMA GENERAL DE SEGURIDAD SOCIAL EN SALUD</t>
  </si>
  <si>
    <t>GARANTIA DE LA ATENCION EN SALUD</t>
  </si>
  <si>
    <t>MEJORAR LAS CONDICIONES DE SALUD DE LA POBLACION INFANTIL</t>
  </si>
  <si>
    <t>PROMOCION DE DERECHOS Y REDES EN SALUD SEXUAL Y SALUD REPRODUCTIVA</t>
  </si>
  <si>
    <t>MEJORAMIENTO LAS CONDICIONES DE SALUD MENTAL EN LA POBLACION DEL MUNICIPIO</t>
  </si>
  <si>
    <t>PROMOCION DE LA SALUD Y PREVENCION DE ENFERMEDADES, ESTILOS DE VIDA SALUDABLE</t>
  </si>
  <si>
    <t>PROMOCION Y PROTECCION DE SALUD</t>
  </si>
  <si>
    <t>FORMACION EN HABITOS ALIMENTARIOS Y ESTILOS DE VIDA VIDA SALUDABLE</t>
  </si>
  <si>
    <t>ESCUELAS SALUDABLES MEJORAMIENTO CALIDAD DE VIDA DE NIÑOS Y NIÑAS</t>
  </si>
  <si>
    <t>PARTICIPACION SOCIAL EN SALUD</t>
  </si>
  <si>
    <t>CONCORDIA LE APUESTA AL DESARROLLO CON EQUIDAD</t>
  </si>
  <si>
    <t>CAPACITACION Y RECREACION POBLACION EN SITUACION DE DISCAPACIDAD</t>
  </si>
  <si>
    <t xml:space="preserve">PROMOCION Y FORTALECIMIENTO A LAS ORGANIZACIONES JUVENILES QUE CONTRIBUYEN AL FORTALECIMIENTO DE LA POLITICA PUBLICAY MUNICIPAL, EN PARTICIPACION DE JOVENES EN PROCESOS DE VIDA </t>
  </si>
  <si>
    <t>ASISTENCIA ALIMENTARIA Y ACOMPAÑAMIENTO  INTEGRAL POBLACION VULNERABLE DEL MUNICIPIO DE CONCORDIA</t>
  </si>
  <si>
    <t>FORTALECIMIENTO GRUPO DE MUJERES URBANO Y RURAL PARA POTENCIA LAS CAPACIDADES INDIVIDUALES Y COLECTIVAS EN LA COMUNIDAD</t>
  </si>
  <si>
    <t>ATENCION INTEGRAL A LOS NUCLEOS FAMILIARES COMO ESTRATEGIA PARA LA CONVIVENCIA Y FORMACION EN VALORES</t>
  </si>
  <si>
    <t>CONCORDIA CUNA DE CULTURA Y FORMACION ARTISTICA</t>
  </si>
  <si>
    <t>CONSOLIDACION DE PLANES Y PROGRAMAS DE FORMACION ARTISTICA(MUSICA,PINTURA,DANZA, MANUALIDADES, TROVA)</t>
  </si>
  <si>
    <t>POR EL RESCATE Y LA PROMOCION DE NUESTRO PATRIMONIO HISTORICO MATERIAL E INMATERIAL</t>
  </si>
  <si>
    <t>CONSERVACION DE LAS TRADICIONES CULTURALES POPULARES</t>
  </si>
  <si>
    <t>LUDICA, SALUD, DEPORTE Y RECREACION EN CONCORDIA LA MEJOR OPCION</t>
  </si>
  <si>
    <t>RECREACION Y LUDICA PARA TODA LA POBLACION CONCORDIANA</t>
  </si>
  <si>
    <t>ESCUELA DE INICIACION, FORMACION Y ESPECIALIZACION DEPORTIVA EN EL MUNICIPIO DE CONCORDIA</t>
  </si>
  <si>
    <t>DEPORTE COMUNITARIO Y ACTIVIDAD FISICA POR CONCORDIA MUEVASE PUES</t>
  </si>
  <si>
    <t>CONCORDIA BUSQUEDAD DE ESPACIOS INTEGRALES PARA LA PRACTICA SEGURA,DEPORTE Y ACTIVIDAD FISICA</t>
  </si>
  <si>
    <t>CONCORDIA EDUCA CON EFICIENCIA</t>
  </si>
  <si>
    <t>REORGANIZACION DE LA ESTRUCTURA ADMINISTRATIVA, PROCESOS DE VEEDURIA Y APOYO A LA GESTION INSTITUCIONAL</t>
  </si>
  <si>
    <t>OPTIMIZACION DE RECURSOS HUMANOS FISICOS Y FINANCIEROS AL SERVICIO DE LA EDUCACION EN EL MUNICIPIO</t>
  </si>
  <si>
    <t>PROMOCION DEL DESARROLLO Y BIENESTAR  DEL TALENTO HUMANO</t>
  </si>
  <si>
    <t>MEJORAMIENTO DE MECANISMOS DE COMUNICACIÓN INTERNA EN LA I.E Y CER MPIO</t>
  </si>
  <si>
    <t>CONCORDIA EDUCA CON PERTINENCIA</t>
  </si>
  <si>
    <t>FORTALECIMIENTO DE LA APROPIACION DE LAS TIC, EDUCADORES Y BILINGUES</t>
  </si>
  <si>
    <t>2013-05-209-08</t>
  </si>
  <si>
    <t>FORTALECIMIENTO A LA CIENCI, LA INNOVACION Y CREATIVIDAD, PRODUCTIVIDAD Y COMPETITIVIDAD</t>
  </si>
  <si>
    <t>GESTION PARA LA DOTACION Y MEJORAMIENTO DE LA OPERATIVIDAD DE AULAS INFORMATICAS IE, CER</t>
  </si>
  <si>
    <t>CONCORDIA POR UNA VIVIENDA DIGNA</t>
  </si>
  <si>
    <t>ESPACIOS PUBLICOS MEJORADOS</t>
  </si>
  <si>
    <t>SANEAMIENTO BASICO</t>
  </si>
  <si>
    <t>ACTUALIZACIÓN Y EJECUCIÓN DEL PGIRS MUNICIPAL</t>
  </si>
  <si>
    <t>CALIDAD</t>
  </si>
  <si>
    <t>APROPIACIÓN Y/O MEJORAMIENTO CONTINUO DE CADA UNO DE LOS COMPONENTES DE LOS PROCESOS DE LAS CUATRO ÁREAS DE GESTIÓN EDUCATIVA EN LAS 3 I.E Y LOS 40 C.E.R DEL MUNICIPIO DE CONCORDIA</t>
  </si>
  <si>
    <t>APROPIACIÓN Y/O MEJORAMIENTO CONTINÚO DE LOS PLANES DE ESTUDIO DE LAS I.E Y C.E.R DEL MUNICIPIO DE CONCORDIA.</t>
  </si>
  <si>
    <t>ADECUACIÓN, MANTENIMIENTO Y DOTACIÓN DE LA INFRAESTRUCTURA EDUCATIVA DEL MUNICIPIO DE CONCORDIA</t>
  </si>
  <si>
    <t>COBERTURA</t>
  </si>
  <si>
    <t>GESTIÓN Y ACOMPAÑAMIENTO A PROGRAMAS DE PRIMERA INFANCIA EN EL MUNICIPIO DE CONCORDIA</t>
  </si>
  <si>
    <t>PROMOCIÓN DEL ACCESO Y PERMANENCIA A LA EDUCACIÓN PREESCOLAR, BÁSICA Y MEDIA DE LA POBLACIÓN CONCORDIANA</t>
  </si>
  <si>
    <t>PROMOCIÓN DEL ACCESO Y PERMANENCIA A LA EDUCACIÓN TÉCNICA, TECNOLÓGICA, UNIVERSITARIA Y FORMACIÓN PARA EL TRABAJO EN EL MUNICIPIO DE CONCORDIA</t>
  </si>
  <si>
    <t>PROMOCIÓN DEL ACCESO Y PERMANENCIA A PROGRAMAS DE ALFABETIZACIÓN DE ADULTOS OFERTADOS EN EL MUNICIPIO DE CONCORDIA.</t>
  </si>
  <si>
    <t>CONCORDIA SEGURA</t>
  </si>
  <si>
    <t>FORTALECIMIENTO AL COMITÉ DE PREVENCION Y ATENCION DE DESASTRES,CONSEJO MUNICIPAL DE LA GESTION DEL RIESGO</t>
  </si>
  <si>
    <t>2013-05-209-19</t>
  </si>
  <si>
    <t>ORDEN PÚBLICO Y SEGURIDAD PARA CONCORDIA</t>
  </si>
  <si>
    <t>PREVENCIÓN DE LA VIOLENCIA FAMILIAR Y CIUDADANA</t>
  </si>
  <si>
    <t>CULTURA DE DERECHOS PARA TODOS</t>
  </si>
  <si>
    <t>FORTALECER CADA UNA DE LAS DEPENDENCIAS DE LA ADMINISTRACIÓN MUNICIPAL PARA EL MEJORAMIENTO CONTINUO DE LOS SERVICIOS Y EL ADECUADO CUMPLIMIENTO DE LA MISIÓN INSTITUCIONAL</t>
  </si>
  <si>
    <t>GARANTÍA DE CONDICIONES LABORALES</t>
  </si>
  <si>
    <t xml:space="preserve">FORMULACIÓN DE LA POLÍTICA PÚBLICA AGROPECUARIA MUNICIPAL. </t>
  </si>
  <si>
    <t xml:space="preserve">APOYO A LA CAFICULTURA DEL MUNICIPIO </t>
  </si>
  <si>
    <t xml:space="preserve">CONTINUIDAD Y FORTALECIMIENTO AL PROYECTO DE MUSÁCEAS  </t>
  </si>
  <si>
    <t>CONTINUIDAD EN LOS PROYECTOS DE SEGURIDAD ALIMENTARIA</t>
  </si>
  <si>
    <t>IMPLEMENTACIÓN DE PROGRAMAS DE DIVERSIFICACIÓN AGROPECUARIA</t>
  </si>
  <si>
    <t xml:space="preserve">IMPLEMENTACIÓN DE PROCESOS DE FORMACIÓN Y CAPACITACIÓN EN TEMAS AGROPECUARIOS </t>
  </si>
  <si>
    <t>ADECUACIÓN Y MANTENIMIENTO DEL COSO MUNICIPAL</t>
  </si>
  <si>
    <t>MANTENIMIENTO Y ADECUACIÓN DE LA PLANTA DE SACRIFICIOS MUNICIPAL</t>
  </si>
  <si>
    <t>PROTECCIÓN, CONSERVACIÓN Y RECUPERACIÓN DE MICRO- CUENCAS.</t>
  </si>
  <si>
    <t>2013-05-209-16</t>
  </si>
  <si>
    <t>FORTALECIMIENTO DE  LA GESTIÓN AMBIENTAL DEL MUNICIPIO</t>
  </si>
  <si>
    <t>FORMULACIÓN DEL PLAN TURÍSTICO MUNICIPAL ENFOCADO AL ECOTURISMO, AGROTURISMO Y AL TURISMO CULTURAL</t>
  </si>
  <si>
    <t>2013-05-209-17</t>
  </si>
  <si>
    <t>CONFORMACIÓN DE GRUPOS ORGANIZADOS PARA LA ADMINISTRACIÓN Y GESTIÓN TURÍSTICA DEL MUNICIPIO</t>
  </si>
  <si>
    <t>GESTIÓN PARA LA VINCULACIÓN DE ORGANIZACIONES TURÍSTICAS EXTERNA A LOS PROCESOS TURÍSTICOS MUNICIPALES</t>
  </si>
  <si>
    <t>PROMOCIÓN DEL ECOTURISMO COMO PROPUESTA DE ESPARCIMIENTO</t>
  </si>
  <si>
    <t>FOMENTO DEL AGROTURISMO EN EL MUNICIPIO</t>
  </si>
  <si>
    <t>FOMENTO DEL TURISMO CULTURAL</t>
  </si>
  <si>
    <t>2012-05-209-67</t>
  </si>
  <si>
    <t>COMPRA DE MATERIALES PARA EL FORTALECIMIENTO INSTITUCIONAL, EN ACCIONES QUE DESARROLLAN ACTIVIDADES DE DESEMPEÑO EN LAS DIFERENTES SECRETARIAS DE LA PLANTA ADMINISTRATIVA</t>
  </si>
  <si>
    <t>2012-05-209-79</t>
  </si>
  <si>
    <t>2012-05.209-102</t>
  </si>
  <si>
    <t>PROYECTO CONSTRUCCION PARQUE EDUCATIVO</t>
  </si>
  <si>
    <t>2012-05209-83</t>
  </si>
  <si>
    <t>PAVIMENTACION DE VIAS URBANAS EN EL MUNICIPIO DE CONCORDIA</t>
  </si>
  <si>
    <t>CONSTRUCCIÓN DE 20 POZOS SÉPTICOS EN EL ÁREA URBANA Y RURAL DEL MUNICIPIO DE CONCORDIA</t>
  </si>
  <si>
    <t>PROYECTO SALUD PARA TODOS</t>
  </si>
  <si>
    <t>PROYECTOS PARA EL FORTALECIMIENTO INSTITUCIONAL</t>
  </si>
  <si>
    <t>PROYECTO PARA GASTOS DE FUNCIONAMIENTO MUNICIPAL DE CONCORDIA</t>
  </si>
  <si>
    <t>CONSERVACION DE LAS TRADICIONES CULTURALES CONCORDIA</t>
  </si>
  <si>
    <t>PROYECTO CONCORDIA LE APUESTA AL DESARROLLO CON EQUIDAD</t>
  </si>
  <si>
    <t>PROYECTO PARA LA LÚDICA, SALUD, DEPORTE Y RECREACIÓN EN CONCORDIA LA MEJOR OPCIÓN.</t>
  </si>
  <si>
    <t>conncordia educa con eficiencia</t>
  </si>
  <si>
    <t>PROYECTO CONCORDIA EDUCA CON PERTINENCIA</t>
  </si>
  <si>
    <t>FORTALECIMIENTO DE LA COBERTURA EDUCATIVA EN EL MUNICIPIO DE CONCORDIA-ANTIOQUIA.</t>
  </si>
  <si>
    <t>PROMOVER LA IMPLEMENTACIÓN, EVALUACIÓN Y SEGUIMIENTO DE PROGRAMAS AGROPECUARIOS EN EL MUNICIPIO TENDIENTES A MEJORAR LOS PROCESOS PRODUCTIVOS QUE SE DESARROLLAN Y QUE BENEFICIAN A LOS PEQUEÑOS PRODUCTORES DE LA LOCALIDAD.</t>
  </si>
  <si>
    <t>REALIZAR PLANES, PROGRAMAS Y PROYECTOS QUE FOMENTEN LA CONSERVACIÓN DEL MEDIO AMBIENTE Y EL DESARROLLO SOSTENIBLE Y QUE PROMUEVAN UNA RESPONSABILIDAD ÉTICA FRENTE AL APROVECHAMIENTO DE LOS RECURSOS NATURALES EN EL MARCO DE LA NORMATIVIDAD VIGENTE DURANTE LOS PRÓXIMOS 4 AÑOS.</t>
  </si>
  <si>
    <t>PROMOVER EL DESARROLLO DEL TURISMO EN EL MUNICIPIO A TRAVÉS DE ACCIONES QUE POSIBILITEN EL CONOCIMIENTO Y POTENCIACIÓN DE SUS CENTROS DE INTERÉS.</t>
  </si>
  <si>
    <t>PROMOVER LA IMPLEMENTACIÓN DE PLANES, PROGRAMAS Y PROYECTOS TENDIENTES A MEJORAR LA SEGURIDAD ENTRE LA POBLACIÓN Y LA CONVIVENCIA CIUDADANA ENTRE LOS HABITANTES DE LA ZONA URBANA Y RURAL DEL MUNICIPIO DE CONCORDIA</t>
  </si>
  <si>
    <t>CONCORDIA SEGURA Y FORTALECIMIENTO ATENCION DESASTRES</t>
  </si>
  <si>
    <t>PROGRAMACION</t>
  </si>
  <si>
    <t>AVANCE DE PROYECCION</t>
  </si>
  <si>
    <t>PRESENTACION ARTISTICA EN TARIMA DE AGRUPACIONES MUSICALES 26 de mayo de 2013 en evento cultural ¿celebración día de la Madre en el municipio de Concordia, de acuerdo a las especificaciones de los estudios previos.</t>
  </si>
  <si>
    <t>$5,000,000</t>
  </si>
  <si>
    <t>Prestar los servicios de apoyo logístico en el municipio de Concordia Antioquia durante la realización de diferentes eventos educativos durante la vigencia 2013.</t>
  </si>
  <si>
    <t>El contratista suministrara raciones alimentarias (almuerzos y refrigerios) durante la realización de diferentes eventos adelantados por la Alcaldía Municipal de Concordia Antioquia, para el fortalecimiento de participación ciudadana y comunitaria. Durante la vigencia fiscal 2013</t>
  </si>
  <si>
    <t>$7,000,000</t>
  </si>
  <si>
    <t>Contratar la prestación de servicio a fin de realizar estudios de suelo, diseños estructurares y cálculos estructurales para la construcción de un aula en la institución educativa Lázaro Restrepo y reforzamiento estructural en la batería sanitaria en el centro educativo rural Morelia en el municipio de Concordia Antioquia</t>
  </si>
  <si>
    <t>Aunar esfuerzos para Desarrollar procesos de consolidación de planes y programas de formación y proyección artística y cultural en instituciones educativas rurales, centros educativos rurales y distintos grupos poblacionales del municipio de Concordia.</t>
  </si>
  <si>
    <t>El contratista suministrara pipetas de gas propano para la preparación de los alimentos de los restaurantes de seis (6) centros educativos y escolares urbanos y ocho (8) rurales del área urbana y rural.</t>
  </si>
  <si>
    <t>compraventa de elementos de papelería y dotación para el fortalecimiento de la seguridad el municipio de concordia Antioquia</t>
  </si>
  <si>
    <t>El contratista se obliga para con el municipio de concordia a la prestación de servicios profesionales de apoyo a la secretaria de planeación y desarrollo territorial en la supervisión de contratos de obra pública y ejecución de proyectos para el OCAD municipal.</t>
  </si>
  <si>
    <t>Suministro de doscientos (200) bultos de cuarenta (40) kilos de materia orgánica (compostaje) para ser utilizados en la ejecución del proyecto de mantenimiento del vivero, en el cual se realiza propagación de material vegetal a través de siembra de semillas para la producción de árboles</t>
  </si>
  <si>
    <t>2013/05209/05</t>
  </si>
  <si>
    <t>servicios de hospedaje en apoyo a la fuerza publica para el municipio de Concordia</t>
  </si>
  <si>
    <t>servicio de envio de correspondencia certificada de las diferentes dependecias de la administracion municipal</t>
  </si>
  <si>
    <t>s,educacion,cultura y deporte</t>
  </si>
  <si>
    <t>Prestar el servicio de alojamiento para el personal de la fuerza pública que preste apoyo a la estación de policía del municipio de concordia con el fin de conservar el orden público de la localidad durante varios eventos y épocas del año</t>
  </si>
  <si>
    <t>Contratar los servicios de recarga a todo costo de los tonner de las impresoras de las diferentes dependencias de la Alcaldía del municipio de Concordia</t>
  </si>
  <si>
    <t>El contratista se obliga para con el municipio de Concordia a prestar servicios de apoyo a la gestión de la Secretaría de Agricultura y medio ambiente por el término de Veintitrés días 23 días en el mantenimiento y operación de la planta de faenado del municipio de Concordia</t>
  </si>
  <si>
    <t>Compraventa De Vibrocompactadora Pare Le Mejoramiento De Las Vías Urbanas Del Municipio De Concordia</t>
  </si>
  <si>
    <t>Prestar los servicios en la elaboración, actualización de las tablas de retención documental y tablas de valoración con referencia a la organización del archivo Municipal de la Alcaldía de CONCORDIA, ANTIOQUIA ,de aceurdo a las exigencias de la Invitación Pùblica</t>
  </si>
  <si>
    <t>CONSTRUCCIÓN DE PASAMANOS EN TUBERÍA METÁLICA PARA LA PREVENCIÓN DE ACCIDENTES EN LA CARRERA 20 CON CALLE 18 ESQUINA EN EL MUNICIPIO DE CONCORDIA, se busca incidir de manera directa en la solución al manejo de las aguas de escorrentías que no tiene un manejo adecuado</t>
  </si>
  <si>
    <t>PAVIMENTACIÓN DEL BARRIO EL GUAMO EN CONVENIO CON LA GOBERNACIÓN DE ANTIOQUIA, COMUNIDAD Y MUNICIPIO DE CONCORDIA - ANTIOQUIA</t>
  </si>
  <si>
    <t>CERRAMIENTO PARA LA INSTITUCIÓN EDUCATIVA LAZARO RESTREPO DEL MUNICIPIO DE CONCORDIA. De conformidad con los lineamientos y pautas trazadas en los estudios previos.</t>
  </si>
  <si>
    <t>: CONSTRUCCIÓN DE UNA VIVIENDA EN EL BARRIO EL SALAZAR EN EL MUNICIPIO DE CONCORDIA, CON MATERIALES PREFABRICADOS REUTILIZADOS DEL PLAN DE ABANDONO DE 19 VIVIENDAS EN EL CENTRO POBLADO EL GOLPE, PARA MEJORAR EL HABITAD, LA SALUD Y EL BIENESTAR DEL NIÑO ELKIN ALEXIS VELÁSQUEZ, se busca incidir de manera directa en la solución al problema de estar desplazándose a la ciudad de Medellín a recibir su tratamiento</t>
  </si>
  <si>
    <t>$1,500,000</t>
  </si>
  <si>
    <t>El contratista prestara los servicios de consultoría para la elaboración del PLAN MUNICIPAL DE GESTION DE RIESGO DE EMERGENCIAS (PMGRD) DEL MUNICIPIO DE CONCORDIA. conforme a lineamientos técnicos, legales y pedagógicos, a través de estrategias de tipo participativo e incluyente, con las distintas organizaciones sociales del Municipio de Concordia, Ant. teniendo en cuenta las especificaciones exigidas en el pliego</t>
  </si>
  <si>
    <t>El contratista prestara los servicios de consultoría para la elaboración del PLAN MUNICIPAL DE GESTION DE RIESGO DE EMERGENCIAS (PMGRD) DEL MUNICIPIO DE CONCORDIA. conforme a lineamientos técnicos, legales y pedagógicos, a través de estrategias de tipo participativo e incluyente, con las distintas organizaciones sociales del Municipio de Concordia, Ant. teniendo en cuenta las especificaciones del pliego de condiciones</t>
  </si>
  <si>
    <t>Aunar esfuerzos para Garantizar la dotación y funcionamiento del Centro de Protección Social para los adultos mayores del municipio de Concordia para asegurar la atención integral a los adultos mayores que hagan parte de dicho centro en cumplimiento de lo definido en la normatividad vigente y en procura del mejoramiento de las condiciones de vida de los adultos mayores en condición de vulnerabilidad o abandono</t>
  </si>
  <si>
    <t>$17,493,076</t>
  </si>
  <si>
    <t>Convenio interadministrativo para garantizar la inclusión de las personas en condición de discapacidad y sus familias a procesos lúdicos, recreativos, pedagógicos y de integración a través de la realización de encuentros que involucren a la población en condición de discapacidad de la zona urbana y rural del municipio de Concordia durante la vigencia 2013</t>
  </si>
  <si>
    <t>$14,400,000</t>
  </si>
  <si>
    <t>OBJETO: Contratar los servicios técnicos para mantenimiento y reparación a todo costo de los equipos de cómputo de 2 Instituciones Educativas del área urbana y 40 Centros Educativos del área rural del municipio de Concordia</t>
  </si>
  <si>
    <t>Aunar esfuerzos para la participación de distintos grupos poblacionales del municipio de Concordia en torneos y eventos deportivos de carácter local, regional o departamental en diferentes disciplinas</t>
  </si>
  <si>
    <t>El contratista venderá al municipio de Concordia equipos de cómputo para el fortalecimiento de la Secretaria de Planeación y Desarrollo Territorial del Municipio de Concordia Antioquia, de acuerdo a las siguientes especificaciones:</t>
  </si>
  <si>
    <t>El contratista realizara campañas masivas de control de reproducción animal en el Municipio de Concordia de acuerdo a las siguientes especificaciones técnicas. .</t>
  </si>
  <si>
    <t>Convenio interadministrativo para garantizar la atención integral de los adultos mayores de 60 años de los niveles I y II del SISBEN que por su condición de vulnerabilidad o abandono deban ser integrados al Centro de Protección Social para el adulto mayor del municipio; donde se prestarán los servicios de hospedaje, de bienestar social y cuidado integral de manera permanente o temporal de acuerdo a lo definido en la Ley 1315 de 2009 y demás normatividad que para tal fin expida el gobierno nacional y departamental</t>
  </si>
  <si>
    <t>$42,000,000</t>
  </si>
  <si>
    <t>s,gobierno</t>
  </si>
  <si>
    <t>s,salud</t>
  </si>
  <si>
    <t>S,Agricultura</t>
  </si>
  <si>
    <t>FORTALECIMIENTO DEL GOBIERNO ESCOLAR Y DEMAS INSTANCIAS DE PARTICIPACION EN CADA UNA DE LAS I.E Y CER DEL MPIO DE CONCORDIA</t>
  </si>
  <si>
    <t>CONVENIOS PARA EL FORTALECIMIENTO DEL DESARROLLO CULTURAL, RECREATIVO Y DEPORTIVO EN EL MUNICIPIO DE CONCORDIA</t>
  </si>
  <si>
    <t>VINCULACION DE PERSONAS EN SITUACION DE DISCAPACIDAD AL SISTEMA EDUCATIVO</t>
  </si>
  <si>
    <t>FORTALECIMIENTO ACOMPAÑAMIENTO,CAPACITACION Y RECREACION DE LOS ADULTOS MAYORES  PARA EL MEJORAMIENTO DE LA CALIDAD DE VIDA MEJORARDO SUS ESPACIOS  DE PARTICIPACION E IMPLEMENTACION DE POLITICAS PUBLICAS DE LOS ADULTOS MAYORES.</t>
  </si>
  <si>
    <t>GESTIONAR LA CONSTRUCCION DE LA INFRAESTRUCTURA FISICA Y DOTACION DE ADULTOS MAYORES Y POBLACION  DISCAPACITADA</t>
  </si>
  <si>
    <t>PROMOCION FORTALECIMIENTO Y ACOMPAÑAMIENTO A PROCESOS DE PARTICIPACION COMUNITARIA CIUDADANA, GESTION PARTICIPATIVA DEL DESARROLLO Y EL BUEN GOBIERNO</t>
  </si>
  <si>
    <t>CONSTRUCCION DE VIVIENDA NUEVA</t>
  </si>
  <si>
    <t>CONSTRUCCION DE VIVIENDA NUEVA RURAL</t>
  </si>
  <si>
    <t>MEJORAMIENTO DE VIVIENDA</t>
  </si>
  <si>
    <t>CONSTRUCCION DE VIVIENDAS PARA REUBICACION POR ALTO RIESGO</t>
  </si>
  <si>
    <t>ADECUACION Y MANTENIMIENTO DE EDIFICIOS PUBLICOS</t>
  </si>
  <si>
    <t>CONSTRUCCION DE OBRAS DE DRENAJE Y PROTECCION</t>
  </si>
  <si>
    <t>MANTENIMIENTO Y REHABILITACION DE VIAS RURALES</t>
  </si>
  <si>
    <t>PARCHEO DE VIAS URBANAS</t>
  </si>
  <si>
    <t>CONSTRUCCION DE PAVIMENTO RIGIDO EN LA ZONA URBANA</t>
  </si>
  <si>
    <t>ACCESOS PUBLICOS HABILITADOS EN INFRAESTRUCTURA PARA POBLACION EN DISCAPACIDAD</t>
  </si>
  <si>
    <t>CONSTRUCCION DE REDUCTORES DE VELOCIDAD EN LA ZONA URBANA</t>
  </si>
  <si>
    <t>DEMARCACION DE LA SEÑALIZACION VIAL URBANA</t>
  </si>
  <si>
    <t>COSNTRUCCION DE ANDENESY ADECUACION DE EDIFICIOS PUBLICOS EN LA ZONA URBANA</t>
  </si>
  <si>
    <t>REPOSICION EXPOSICION Y MANTENIMIENTO DE ALUMBRADO</t>
  </si>
  <si>
    <t>EJECUCION PLAN MAESTRO ACUEDUCTO Y ALCANTARILLADO</t>
  </si>
  <si>
    <t>LA ADMINISTRACION MUNICIPAL COMO UNA OPORTUNIDAD PARA SERVIR</t>
  </si>
  <si>
    <t>CONCORDIA CON DESARROLLO AGROPECUARIO</t>
  </si>
  <si>
    <t>CONCORDIA CON AMBIENTE SOSTENIBLE</t>
  </si>
  <si>
    <t>CONCORDIA TURISTICA, UN COMPROMISO</t>
  </si>
  <si>
    <t>NIVEL DE DESARROLLO</t>
  </si>
  <si>
    <t>AVALUOS PARA LA ADQUSICION DE TERRENOS PARA DIFERENTES FINES</t>
  </si>
  <si>
    <t>gobierno</t>
  </si>
  <si>
    <t>Terminación Tarima Parque Principal Del Municipio De Concordia</t>
  </si>
  <si>
    <t>$15,271,031</t>
  </si>
  <si>
    <t>COMPRA DE FAROLES PARA LA ILUMINACIÓN DE CARRERA 20 ENTRE CALLE 19 Y 20.</t>
  </si>
  <si>
    <t>$4,832,850</t>
  </si>
  <si>
    <t>s, planeacion y desarrollo territorial</t>
  </si>
  <si>
    <t>El contratista venderá al municipio de Concordia ¿ Antioquia dotación cuatrocientas (400) colchonetas como garantía para el fortalecimiento de eventos deportivos intra y extra municipales</t>
  </si>
  <si>
    <t>$6,799,920</t>
  </si>
  <si>
    <t>El Municipio de CONCORDIA, por intermedio de la Secretaria de Planeación y Desarrollo Territorial, está interesado en contratar, por actividades con precios no reajustables, y a través de un contrato de obra pública, todas las actividades necesarias para La Rehabilitación de las vías urbanas del sector Peñitas en el Municipio de Concordia DEPARTAMENTO DE ANTIOQUIA., de acuerdo a las cantidades adjuntas. Las actividades que se van a realizar entre otras son las siguientes: Transporte, Suministro y conformación de material de afirmado, obras de arte, conformación de calzada, para tramos de vía. La descripción técnica, detallada y completa del objeto a contratar será un documento separado del pliego de condiciones (denominado especificaciones técnicas).</t>
  </si>
  <si>
    <t>$1,220,055,822</t>
  </si>
  <si>
    <t>Venta de elementos para la preparación de alimentos requeridos por el municipio de Concordia para garantizar la realización de las olimpiadas campesinas, de acuerdo a las especificaciones exigidas en la invitación publica.</t>
  </si>
  <si>
    <t>$4,635,150</t>
  </si>
  <si>
    <t>1Aunar esfuerzos en el mantenimiento, ensanche y rehabilitación de caminos de herradura en la zona rural del municipio de Concordia durante la vigencia 2013.</t>
  </si>
  <si>
    <t>Construcción De Una Vivienda Prefabricada En El Barrio El Salazar En El Municipio De Concordia, Para Mejorar El Habitad, La Salud Y El Bienestar Del Señor Javier De Jesús Palacio, con problemas de discapacidad, se busca incidir de manera directa en la solución al problema de no contar con una vivienda digna., de acuerdo a las especificaciones de la invitación</t>
  </si>
  <si>
    <t>$16,416,861</t>
  </si>
  <si>
    <t>Presentación artística en tarima de cinco (5) agrupaciones musicales LOS ALEGRES PARRANDEROS, NELSON GIL (RAUL SANTY), HENRY URIBE ¿EL DANDI, JHONATAN ANDRES ARANGO VELEZ Y ANDRES SALAZAR y desarrollo de toda la logística necesaria para el acto cultural a desarrollar durante la ¿CELEBRACIÓN DÍA DEL CAMPESINO¿ el Domingo 28 de julio en la plaza principal del municipio de concordia, el 03 agosto en el centro poblado del socorro, el 10 de agosto centro poblado Morelia y el 17 de agosto centro poblado el golpe¿.</t>
  </si>
  <si>
    <t>$58,300,000</t>
  </si>
  <si>
    <t>Construcción De Las Placas Polideportivas Veredas Burgos Medios Y El Centro Educativo El Pinal De La Vereda San Luis Del Municipio De Concordia Departamento De Antioquia</t>
  </si>
  <si>
    <t>$220,114,762</t>
  </si>
  <si>
    <t>CONSTRUCCION Y ADECUACION DEL ACUEDUCTO DEL CENTRO POBLADO EL SOCORRO, de acuerdo a las especificaciones técnicas exigidas</t>
  </si>
  <si>
    <t>$138,026,956</t>
  </si>
  <si>
    <t>LINEA PLAN DE DESARROLLO</t>
  </si>
  <si>
    <t>LINEA 3 DESARROLLO INSTITUCIONAL</t>
  </si>
  <si>
    <t>LINEA 1 DESARROLLO SOCIAL</t>
  </si>
  <si>
    <t>LINEA 2 DESARROLLO TERRITORIAL</t>
  </si>
  <si>
    <t>LINEA 4 DESARROLLO ECONOMICO Y SOSTENIBLE</t>
  </si>
</sst>
</file>

<file path=xl/styles.xml><?xml version="1.0" encoding="utf-8"?>
<styleSheet xmlns="http://schemas.openxmlformats.org/spreadsheetml/2006/main">
  <numFmts count="2">
    <numFmt numFmtId="8" formatCode="&quot;$&quot;\ #,##0.00_);[Red]\(&quot;$&quot;\ #,##0.00\)"/>
    <numFmt numFmtId="44" formatCode="_(&quot;$&quot;\ * #,##0.00_);_(&quot;$&quot;\ * \(#,##0.00\);_(&quot;$&quot;\ * &quot;-&quot;??_);_(@_)"/>
  </numFmts>
  <fonts count="27">
    <font>
      <sz val="11"/>
      <color theme="1"/>
      <name val="Calibri"/>
      <family val="2"/>
      <scheme val="minor"/>
    </font>
    <font>
      <sz val="8"/>
      <color rgb="FF3D3D3D"/>
      <name val="Arial"/>
      <family val="2"/>
    </font>
    <font>
      <b/>
      <sz val="12"/>
      <color theme="1"/>
      <name val="Arial"/>
      <family val="2"/>
    </font>
    <font>
      <b/>
      <sz val="12"/>
      <color rgb="FF3D3D3D"/>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Arial"/>
      <family val="2"/>
    </font>
    <font>
      <b/>
      <sz val="20"/>
      <color theme="1"/>
      <name val="Arial"/>
      <family val="2"/>
    </font>
    <font>
      <sz val="12"/>
      <name val="Arial"/>
      <family val="2"/>
    </font>
    <font>
      <sz val="10"/>
      <name val="Arial"/>
      <family val="2"/>
    </font>
    <font>
      <b/>
      <sz val="12"/>
      <name val="Arial"/>
      <family val="2"/>
    </font>
    <font>
      <b/>
      <sz val="8"/>
      <color indexed="81"/>
      <name val="Tahoma"/>
      <family val="2"/>
    </font>
    <font>
      <sz val="8"/>
      <color indexed="81"/>
      <name val="Tahoma"/>
      <family val="2"/>
    </font>
    <font>
      <b/>
      <sz val="11"/>
      <color theme="1"/>
      <name val="Arial"/>
      <family val="2"/>
    </font>
    <font>
      <sz val="10"/>
      <color theme="1"/>
      <name val="Arial"/>
      <family val="2"/>
    </font>
    <font>
      <u/>
      <sz val="11"/>
      <color theme="10"/>
      <name val="Calibri"/>
      <family val="2"/>
    </font>
    <font>
      <sz val="9"/>
      <color rgb="FF000000"/>
      <name val="Tahoma"/>
      <family val="2"/>
    </font>
    <font>
      <sz val="8"/>
      <color rgb="FF000000"/>
      <name val="Tahoma"/>
      <family val="2"/>
    </font>
    <font>
      <b/>
      <sz val="8"/>
      <color rgb="FF3D3D3D"/>
      <name val="Arial"/>
      <family val="2"/>
    </font>
    <font>
      <sz val="11"/>
      <name val="Calibri"/>
      <family val="2"/>
    </font>
    <font>
      <b/>
      <sz val="14"/>
      <color rgb="FF3D3D3D"/>
      <name val="Arial"/>
      <family val="2"/>
    </font>
    <font>
      <b/>
      <sz val="10"/>
      <name val="Arial"/>
      <family val="2"/>
    </font>
    <font>
      <b/>
      <sz val="8"/>
      <color rgb="FFFF0000"/>
      <name val="Arial"/>
      <family val="2"/>
    </font>
    <font>
      <sz val="11"/>
      <color rgb="FFFF0000"/>
      <name val="Calibri"/>
      <family val="2"/>
      <scheme val="minor"/>
    </font>
    <font>
      <sz val="8"/>
      <color rgb="FFFF0000"/>
      <name val="Arial"/>
      <family val="2"/>
    </font>
    <font>
      <b/>
      <sz val="10"/>
      <color theme="1"/>
      <name val="Arial"/>
      <family val="2"/>
    </font>
  </fonts>
  <fills count="7">
    <fill>
      <patternFill patternType="none"/>
    </fill>
    <fill>
      <patternFill patternType="gray125"/>
    </fill>
    <fill>
      <patternFill patternType="solid">
        <fgColor rgb="FFFBFBFB"/>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
        <color rgb="FF9F9F9F"/>
      </right>
      <top/>
      <bottom/>
      <diagonal/>
    </border>
    <border>
      <left/>
      <right/>
      <top/>
      <bottom style="medium">
        <color rgb="FF9F9F9F"/>
      </bottom>
      <diagonal/>
    </border>
    <border>
      <left/>
      <right style="medium">
        <color rgb="FF9F9F9F"/>
      </right>
      <top/>
      <bottom style="medium">
        <color rgb="FF9F9F9F"/>
      </bottom>
      <diagonal/>
    </border>
    <border>
      <left/>
      <right/>
      <top style="dashed">
        <color rgb="FFC0C0C0"/>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0" fontId="16" fillId="0" borderId="0" applyNumberFormat="0" applyFill="0" applyBorder="0" applyAlignment="0" applyProtection="0">
      <alignment vertical="top"/>
      <protection locked="0"/>
    </xf>
  </cellStyleXfs>
  <cellXfs count="174">
    <xf numFmtId="0" fontId="0" fillId="0" borderId="0" xfId="0"/>
    <xf numFmtId="0" fontId="1" fillId="2" borderId="1" xfId="0" applyFont="1" applyFill="1" applyBorder="1" applyAlignment="1">
      <alignment wrapText="1"/>
    </xf>
    <xf numFmtId="14" fontId="1" fillId="2" borderId="1" xfId="0" applyNumberFormat="1" applyFont="1" applyFill="1" applyBorder="1" applyAlignment="1">
      <alignment horizontal="center" vertical="center" wrapText="1"/>
    </xf>
    <xf numFmtId="0" fontId="1" fillId="3" borderId="1" xfId="0" applyFont="1" applyFill="1" applyBorder="1" applyAlignment="1">
      <alignment wrapText="1"/>
    </xf>
    <xf numFmtId="14" fontId="1" fillId="3" borderId="1" xfId="0" applyNumberFormat="1" applyFont="1" applyFill="1" applyBorder="1" applyAlignment="1">
      <alignment horizontal="center" vertical="center" wrapText="1"/>
    </xf>
    <xf numFmtId="15"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44" fontId="1" fillId="3" borderId="1" xfId="1" applyFont="1" applyFill="1" applyBorder="1" applyAlignment="1">
      <alignment horizontal="center" vertical="center" wrapText="1"/>
    </xf>
    <xf numFmtId="44" fontId="1" fillId="2" borderId="1" xfId="1" applyFont="1" applyFill="1" applyBorder="1" applyAlignment="1">
      <alignment horizontal="center" vertical="center" wrapText="1"/>
    </xf>
    <xf numFmtId="44" fontId="3" fillId="2" borderId="1" xfId="1" applyFont="1" applyFill="1" applyBorder="1" applyAlignment="1">
      <alignment horizontal="center" vertical="center" wrapText="1"/>
    </xf>
    <xf numFmtId="0" fontId="5" fillId="0" borderId="0" xfId="0" applyFont="1" applyAlignment="1">
      <alignment horizontal="center"/>
    </xf>
    <xf numFmtId="44" fontId="5" fillId="0" borderId="0" xfId="1" applyFont="1" applyAlignment="1">
      <alignment horizontal="center"/>
    </xf>
    <xf numFmtId="0" fontId="7" fillId="0" borderId="0" xfId="0" applyFont="1" applyAlignment="1">
      <alignment horizontal="center" vertical="center"/>
    </xf>
    <xf numFmtId="0" fontId="9" fillId="4" borderId="1" xfId="0" applyFont="1" applyFill="1" applyBorder="1" applyAlignment="1">
      <alignment horizontal="center" vertical="center" wrapText="1"/>
    </xf>
    <xf numFmtId="44" fontId="9" fillId="4" borderId="1" xfId="1" applyFont="1" applyFill="1" applyBorder="1" applyAlignment="1">
      <alignment horizontal="right" vertical="center"/>
    </xf>
    <xf numFmtId="0" fontId="9" fillId="4" borderId="1" xfId="0" applyFont="1" applyFill="1" applyBorder="1" applyAlignment="1">
      <alignment horizontal="center" vertical="center"/>
    </xf>
    <xf numFmtId="44" fontId="9" fillId="4" borderId="1" xfId="1" applyFont="1" applyFill="1" applyBorder="1" applyAlignment="1">
      <alignment horizontal="right" vertical="center" wrapText="1"/>
    </xf>
    <xf numFmtId="0" fontId="9" fillId="4" borderId="1" xfId="0" applyFont="1" applyFill="1" applyBorder="1" applyAlignment="1" applyProtection="1">
      <alignment horizontal="center" vertical="center" wrapText="1"/>
      <protection locked="0"/>
    </xf>
    <xf numFmtId="44" fontId="9" fillId="4" borderId="1" xfId="1" applyFont="1" applyFill="1" applyBorder="1" applyAlignment="1" applyProtection="1">
      <alignment horizontal="right" vertical="center"/>
      <protection locked="0"/>
    </xf>
    <xf numFmtId="49" fontId="9"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44" fontId="11" fillId="4" borderId="1" xfId="1" applyFont="1" applyFill="1" applyBorder="1" applyAlignment="1">
      <alignment horizontal="right" vertical="center"/>
    </xf>
    <xf numFmtId="0" fontId="11" fillId="4" borderId="1" xfId="0" applyFont="1" applyFill="1" applyBorder="1" applyAlignment="1">
      <alignment horizontal="center" vertical="center"/>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6" fillId="3" borderId="1" xfId="2" applyFill="1" applyBorder="1" applyAlignment="1" applyProtection="1"/>
    <xf numFmtId="0" fontId="17" fillId="3" borderId="1" xfId="0" applyFont="1" applyFill="1" applyBorder="1" applyAlignment="1">
      <alignment wrapText="1"/>
    </xf>
    <xf numFmtId="8" fontId="17" fillId="3" borderId="1" xfId="0" applyNumberFormat="1" applyFont="1" applyFill="1" applyBorder="1" applyAlignment="1">
      <alignment horizontal="right"/>
    </xf>
    <xf numFmtId="14" fontId="17" fillId="3" borderId="1" xfId="0" applyNumberFormat="1" applyFont="1" applyFill="1" applyBorder="1"/>
    <xf numFmtId="0" fontId="0" fillId="5" borderId="12" xfId="0" applyFill="1" applyBorder="1"/>
    <xf numFmtId="0" fontId="0" fillId="5" borderId="12" xfId="0" applyFill="1" applyBorder="1" applyAlignment="1">
      <alignment wrapText="1"/>
    </xf>
    <xf numFmtId="0" fontId="0" fillId="5" borderId="13" xfId="0" applyFill="1" applyBorder="1"/>
    <xf numFmtId="0" fontId="0" fillId="0" borderId="0" xfId="0" applyAlignment="1">
      <alignment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14" fillId="0" borderId="0" xfId="0" applyFont="1" applyAlignment="1">
      <alignment horizontal="center" vertical="center"/>
    </xf>
    <xf numFmtId="0" fontId="0" fillId="0" borderId="1" xfId="0" applyBorder="1" applyAlignment="1">
      <alignment vertical="center"/>
    </xf>
    <xf numFmtId="14" fontId="1" fillId="3" borderId="1" xfId="0" applyNumberFormat="1" applyFont="1" applyFill="1" applyBorder="1" applyAlignment="1">
      <alignment horizontal="center" wrapText="1"/>
    </xf>
    <xf numFmtId="14" fontId="1" fillId="2" borderId="1" xfId="0" applyNumberFormat="1" applyFont="1" applyFill="1" applyBorder="1" applyAlignment="1">
      <alignment horizontal="center" wrapText="1"/>
    </xf>
    <xf numFmtId="0" fontId="1" fillId="6" borderId="1" xfId="0" applyFont="1" applyFill="1" applyBorder="1" applyAlignment="1">
      <alignment wrapText="1"/>
    </xf>
    <xf numFmtId="44" fontId="1" fillId="4" borderId="1" xfId="1" applyFont="1" applyFill="1" applyBorder="1" applyAlignment="1">
      <alignment horizontal="center" vertical="center" wrapText="1"/>
    </xf>
    <xf numFmtId="0" fontId="0" fillId="0" borderId="2" xfId="0" applyBorder="1" applyAlignment="1">
      <alignment horizontal="center" vertical="center"/>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44" fontId="15" fillId="0" borderId="1" xfId="1" applyFont="1" applyBorder="1" applyAlignment="1">
      <alignment horizontal="center" vertical="center"/>
    </xf>
    <xf numFmtId="0" fontId="0" fillId="0" borderId="0" xfId="0" applyAlignment="1">
      <alignment horizontal="center"/>
    </xf>
    <xf numFmtId="0" fontId="10" fillId="4" borderId="1" xfId="0" applyFont="1" applyFill="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1" fillId="2" borderId="4" xfId="0" applyFont="1" applyFill="1" applyBorder="1" applyAlignment="1">
      <alignment wrapText="1"/>
    </xf>
    <xf numFmtId="0" fontId="1" fillId="3" borderId="4" xfId="0" applyFont="1" applyFill="1" applyBorder="1" applyAlignment="1">
      <alignment wrapText="1"/>
    </xf>
    <xf numFmtId="0" fontId="1" fillId="6" borderId="4" xfId="0" applyFont="1" applyFill="1" applyBorder="1" applyAlignment="1">
      <alignment wrapText="1"/>
    </xf>
    <xf numFmtId="0" fontId="5" fillId="0" borderId="1" xfId="0" applyFont="1" applyBorder="1" applyAlignment="1">
      <alignment vertical="center"/>
    </xf>
    <xf numFmtId="14" fontId="19"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applyAlignment="1">
      <alignment horizontal="center" vertical="center" wrapText="1"/>
    </xf>
    <xf numFmtId="44" fontId="21" fillId="3" borderId="1" xfId="1" applyFont="1" applyFill="1" applyBorder="1" applyAlignment="1">
      <alignment horizontal="center" vertical="center" wrapText="1"/>
    </xf>
    <xf numFmtId="44" fontId="21" fillId="2" borderId="1" xfId="1" applyFont="1" applyFill="1" applyBorder="1" applyAlignment="1">
      <alignment horizontal="center" vertical="center" wrapText="1"/>
    </xf>
    <xf numFmtId="44" fontId="2" fillId="0" borderId="1" xfId="1" applyFont="1" applyBorder="1" applyAlignment="1">
      <alignment horizontal="center" vertical="center"/>
    </xf>
    <xf numFmtId="44" fontId="1" fillId="3" borderId="14" xfId="1" applyFont="1" applyFill="1" applyBorder="1" applyAlignment="1">
      <alignment horizontal="center" vertical="center" wrapText="1"/>
    </xf>
    <xf numFmtId="44" fontId="20" fillId="2" borderId="1" xfId="1" applyFont="1" applyFill="1" applyBorder="1" applyAlignment="1" applyProtection="1">
      <alignment horizontal="center" vertical="center" wrapText="1"/>
    </xf>
    <xf numFmtId="44" fontId="0" fillId="0" borderId="0" xfId="1" applyFont="1" applyAlignment="1">
      <alignment horizontal="center" vertical="center"/>
    </xf>
    <xf numFmtId="0" fontId="10" fillId="0" borderId="1" xfId="0" applyFont="1" applyBorder="1" applyAlignment="1">
      <alignment horizontal="center" vertical="center" wrapText="1"/>
    </xf>
    <xf numFmtId="0" fontId="1" fillId="3" borderId="1" xfId="0" applyFont="1" applyFill="1" applyBorder="1" applyAlignment="1">
      <alignment vertical="center" wrapText="1"/>
    </xf>
    <xf numFmtId="44" fontId="23" fillId="6" borderId="1" xfId="1" applyFont="1" applyFill="1" applyBorder="1" applyAlignment="1">
      <alignment horizontal="center" vertical="center" wrapText="1"/>
    </xf>
    <xf numFmtId="14" fontId="1" fillId="6" borderId="1" xfId="0" applyNumberFormat="1" applyFont="1" applyFill="1" applyBorder="1" applyAlignment="1">
      <alignment horizontal="center" wrapText="1"/>
    </xf>
    <xf numFmtId="0" fontId="0" fillId="6" borderId="1" xfId="0" applyFont="1" applyFill="1" applyBorder="1" applyAlignment="1">
      <alignment horizontal="center" vertical="center" wrapText="1"/>
    </xf>
    <xf numFmtId="0" fontId="5" fillId="6" borderId="1" xfId="0" applyFont="1" applyFill="1" applyBorder="1" applyAlignment="1">
      <alignment vertical="center"/>
    </xf>
    <xf numFmtId="44" fontId="21" fillId="6" borderId="1" xfId="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0" xfId="0" applyFill="1"/>
    <xf numFmtId="44" fontId="1" fillId="6" borderId="1" xfId="1" applyFont="1" applyFill="1" applyBorder="1" applyAlignment="1">
      <alignment horizontal="center" vertical="center" wrapText="1"/>
    </xf>
    <xf numFmtId="0" fontId="25" fillId="2" borderId="1" xfId="0" applyFont="1" applyFill="1" applyBorder="1" applyAlignment="1">
      <alignment wrapText="1"/>
    </xf>
    <xf numFmtId="44" fontId="25" fillId="2" borderId="1" xfId="1" applyFont="1" applyFill="1" applyBorder="1" applyAlignment="1">
      <alignment horizontal="center" vertical="center" wrapText="1"/>
    </xf>
    <xf numFmtId="14" fontId="25" fillId="2"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0" fillId="6" borderId="1" xfId="0" applyFill="1" applyBorder="1" applyAlignment="1">
      <alignment horizontal="center" vertical="center"/>
    </xf>
    <xf numFmtId="0" fontId="1" fillId="6" borderId="1" xfId="0" applyFont="1" applyFill="1" applyBorder="1" applyAlignment="1">
      <alignment vertical="center" wrapText="1"/>
    </xf>
    <xf numFmtId="0" fontId="6" fillId="6" borderId="1" xfId="0" applyFont="1" applyFill="1" applyBorder="1" applyAlignment="1">
      <alignment horizontal="center" vertical="center"/>
    </xf>
    <xf numFmtId="0" fontId="0" fillId="0" borderId="1" xfId="0" applyBorder="1"/>
    <xf numFmtId="44" fontId="0" fillId="0" borderId="1" xfId="1" applyFont="1" applyBorder="1" applyAlignment="1">
      <alignment horizontal="center" vertical="center"/>
    </xf>
    <xf numFmtId="14" fontId="1" fillId="3" borderId="1" xfId="0" applyNumberFormat="1" applyFont="1" applyFill="1" applyBorder="1" applyAlignment="1">
      <alignment wrapText="1"/>
    </xf>
    <xf numFmtId="14" fontId="1" fillId="2" borderId="1" xfId="0" applyNumberFormat="1" applyFont="1" applyFill="1" applyBorder="1" applyAlignment="1">
      <alignment wrapText="1"/>
    </xf>
    <xf numFmtId="0" fontId="1" fillId="3" borderId="1" xfId="0" applyFont="1" applyFill="1" applyBorder="1" applyAlignment="1">
      <alignment horizontal="center" vertical="center" wrapText="1"/>
    </xf>
    <xf numFmtId="44" fontId="0" fillId="0" borderId="0" xfId="0" applyNumberFormat="1"/>
    <xf numFmtId="0" fontId="19" fillId="2" borderId="14" xfId="0" applyFont="1" applyFill="1" applyBorder="1" applyAlignment="1">
      <alignment wrapText="1"/>
    </xf>
    <xf numFmtId="0" fontId="0" fillId="4" borderId="0" xfId="0" applyFill="1"/>
    <xf numFmtId="0" fontId="5" fillId="0" borderId="1" xfId="0" applyFont="1" applyBorder="1" applyAlignment="1">
      <alignment horizontal="center" vertical="center"/>
    </xf>
    <xf numFmtId="0" fontId="0" fillId="6" borderId="2" xfId="0" applyFill="1" applyBorder="1" applyAlignment="1">
      <alignment horizontal="center" vertical="center"/>
    </xf>
    <xf numFmtId="0" fontId="5" fillId="6" borderId="1" xfId="0" applyFont="1" applyFill="1" applyBorder="1" applyAlignment="1">
      <alignment horizontal="center" vertical="center"/>
    </xf>
    <xf numFmtId="0" fontId="5" fillId="0" borderId="10" xfId="0" applyFont="1" applyBorder="1" applyAlignment="1">
      <alignment horizontal="center" vertical="center"/>
    </xf>
    <xf numFmtId="0" fontId="16" fillId="3" borderId="1" xfId="2"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1" fillId="4" borderId="1" xfId="0" applyFont="1" applyFill="1" applyBorder="1" applyAlignment="1">
      <alignment vertical="center"/>
    </xf>
    <xf numFmtId="44" fontId="0" fillId="0" borderId="0" xfId="1" applyFont="1"/>
    <xf numFmtId="44" fontId="14" fillId="0" borderId="0" xfId="1" applyFont="1" applyAlignment="1">
      <alignment horizontal="center" vertical="center" wrapText="1"/>
    </xf>
    <xf numFmtId="44" fontId="0" fillId="0" borderId="0" xfId="1" applyFont="1" applyBorder="1"/>
    <xf numFmtId="44" fontId="0" fillId="6" borderId="0" xfId="1" applyFont="1" applyFill="1" applyBorder="1"/>
    <xf numFmtId="44" fontId="0" fillId="4" borderId="0" xfId="1" applyFont="1" applyFill="1" applyBorder="1"/>
    <xf numFmtId="44" fontId="0" fillId="6" borderId="0" xfId="1" applyFont="1" applyFill="1"/>
    <xf numFmtId="44" fontId="24" fillId="0" borderId="0" xfId="1" applyFont="1"/>
    <xf numFmtId="44" fontId="0" fillId="4" borderId="0" xfId="1" applyFont="1" applyFill="1"/>
    <xf numFmtId="44" fontId="0" fillId="0" borderId="0" xfId="1" applyFont="1" applyFill="1"/>
    <xf numFmtId="44" fontId="1" fillId="2" borderId="14" xfId="1" applyFont="1" applyFill="1" applyBorder="1" applyAlignment="1">
      <alignment wrapText="1"/>
    </xf>
    <xf numFmtId="44" fontId="1" fillId="3" borderId="14" xfId="1" applyFont="1" applyFill="1" applyBorder="1" applyAlignment="1">
      <alignment wrapText="1"/>
    </xf>
    <xf numFmtId="0" fontId="10"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vertical="center"/>
    </xf>
    <xf numFmtId="44" fontId="21" fillId="3" borderId="5" xfId="1" applyFont="1" applyFill="1" applyBorder="1" applyAlignment="1">
      <alignment horizontal="center" vertical="center" wrapText="1"/>
    </xf>
    <xf numFmtId="14" fontId="1" fillId="3"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19" fillId="2" borderId="1" xfId="0" applyFont="1" applyFill="1" applyBorder="1" applyAlignment="1">
      <alignment wrapText="1"/>
    </xf>
    <xf numFmtId="0" fontId="22" fillId="0" borderId="5" xfId="0" applyFont="1" applyBorder="1" applyAlignment="1">
      <alignment horizontal="center" vertical="center" wrapTex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4" fillId="0" borderId="0" xfId="0" applyFont="1" applyAlignment="1">
      <alignment horizontal="center" vertical="center" wrapText="1"/>
    </xf>
    <xf numFmtId="0" fontId="5" fillId="0" borderId="0" xfId="0" applyFont="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lignment horizontal="center" vertical="center" wrapText="1"/>
    </xf>
    <xf numFmtId="44" fontId="15" fillId="0" borderId="10" xfId="1" applyFont="1" applyBorder="1" applyAlignment="1">
      <alignment horizontal="center" vertical="center"/>
    </xf>
    <xf numFmtId="44" fontId="15" fillId="0" borderId="8" xfId="1" applyFont="1" applyBorder="1" applyAlignment="1">
      <alignment horizontal="center" vertical="center"/>
    </xf>
    <xf numFmtId="44" fontId="15" fillId="0" borderId="5" xfId="1"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44" fontId="15" fillId="0" borderId="1" xfId="1" applyFont="1" applyBorder="1" applyAlignment="1">
      <alignment horizontal="center" vertical="center"/>
    </xf>
    <xf numFmtId="0" fontId="22" fillId="0" borderId="16" xfId="0" applyFont="1" applyBorder="1" applyAlignment="1">
      <alignment horizontal="center" vertical="center" wrapText="1"/>
    </xf>
    <xf numFmtId="0" fontId="22" fillId="0" borderId="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9" xfId="0" applyBorder="1" applyAlignment="1">
      <alignment horizontal="center"/>
    </xf>
    <xf numFmtId="0" fontId="0" fillId="0" borderId="0" xfId="0" applyAlignment="1">
      <alignment horizontal="center"/>
    </xf>
    <xf numFmtId="44" fontId="10" fillId="0" borderId="1" xfId="1" applyFont="1" applyBorder="1" applyAlignment="1">
      <alignment horizontal="center" vertical="center"/>
    </xf>
    <xf numFmtId="0" fontId="9" fillId="0" borderId="0" xfId="0" applyFont="1" applyAlignment="1">
      <alignment horizontal="center" vertical="center" wrapText="1"/>
    </xf>
    <xf numFmtId="0" fontId="11" fillId="0" borderId="1" xfId="0" applyFont="1" applyBorder="1" applyAlignment="1">
      <alignment horizontal="center" vertical="center" wrapText="1"/>
    </xf>
    <xf numFmtId="0" fontId="18" fillId="5" borderId="0" xfId="0" applyFont="1" applyFill="1" applyBorder="1" applyAlignment="1">
      <alignment wrapText="1"/>
    </xf>
    <xf numFmtId="0" fontId="18" fillId="5" borderId="11" xfId="0" applyFont="1" applyFill="1" applyBorder="1" applyAlignment="1">
      <alignment wrapText="1"/>
    </xf>
    <xf numFmtId="44" fontId="10" fillId="0" borderId="10" xfId="1" applyFont="1" applyBorder="1" applyAlignment="1">
      <alignment horizontal="center" vertical="center"/>
    </xf>
    <xf numFmtId="44" fontId="10" fillId="0" borderId="8" xfId="1" applyFont="1" applyBorder="1" applyAlignment="1">
      <alignment horizontal="center" vertical="center"/>
    </xf>
    <xf numFmtId="44" fontId="10" fillId="0" borderId="5" xfId="1" applyFont="1" applyBorder="1" applyAlignment="1">
      <alignment horizontal="center" vertical="center"/>
    </xf>
    <xf numFmtId="0" fontId="11"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4" borderId="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5" fillId="0" borderId="10" xfId="0" applyFont="1" applyBorder="1" applyAlignment="1">
      <alignment horizont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22" fillId="0" borderId="6" xfId="0" applyFont="1" applyBorder="1" applyAlignment="1">
      <alignment horizontal="center" vertical="center" wrapText="1"/>
    </xf>
    <xf numFmtId="0" fontId="26" fillId="0" borderId="8"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0</xdr:col>
      <xdr:colOff>9525</xdr:colOff>
      <xdr:row>24</xdr:row>
      <xdr:rowOff>9525</xdr:rowOff>
    </xdr:to>
    <xdr:pic>
      <xdr:nvPicPr>
        <xdr:cNvPr id="2" name="ctl00_contenido_grupoGridJudicialProcess_GRIDPROJECTLIST_grid_IADD" descr="|"/>
        <xdr:cNvPicPr>
          <a:picLocks noChangeAspect="1" noChangeArrowheads="1"/>
        </xdr:cNvPicPr>
      </xdr:nvPicPr>
      <xdr:blipFill>
        <a:blip xmlns:r="http://schemas.openxmlformats.org/officeDocument/2006/relationships" r:embed="rId1"/>
        <a:srcRect/>
        <a:stretch>
          <a:fillRect/>
        </a:stretch>
      </xdr:blipFill>
      <xdr:spPr bwMode="auto">
        <a:xfrm>
          <a:off x="0" y="8201025"/>
          <a:ext cx="9525" cy="9525"/>
        </a:xfrm>
        <a:prstGeom prst="rect">
          <a:avLst/>
        </a:prstGeom>
        <a:noFill/>
      </xdr:spPr>
    </xdr:pic>
    <xdr:clientData/>
  </xdr:twoCellAnchor>
  <xdr:twoCellAnchor editAs="oneCell">
    <xdr:from>
      <xdr:col>0</xdr:col>
      <xdr:colOff>0</xdr:colOff>
      <xdr:row>24</xdr:row>
      <xdr:rowOff>0</xdr:rowOff>
    </xdr:from>
    <xdr:to>
      <xdr:col>0</xdr:col>
      <xdr:colOff>9525</xdr:colOff>
      <xdr:row>24</xdr:row>
      <xdr:rowOff>9525</xdr:rowOff>
    </xdr:to>
    <xdr:pic>
      <xdr:nvPicPr>
        <xdr:cNvPr id="3" name="ctl00_contenido_grupoGridJudicialProcess_GRIDPROJECTLIST_grid_IADU" descr="|"/>
        <xdr:cNvPicPr>
          <a:picLocks noChangeAspect="1" noChangeArrowheads="1"/>
        </xdr:cNvPicPr>
      </xdr:nvPicPr>
      <xdr:blipFill>
        <a:blip xmlns:r="http://schemas.openxmlformats.org/officeDocument/2006/relationships" r:embed="rId1"/>
        <a:srcRect/>
        <a:stretch>
          <a:fillRect/>
        </a:stretch>
      </xdr:blipFill>
      <xdr:spPr bwMode="auto">
        <a:xfrm>
          <a:off x="0" y="8201025"/>
          <a:ext cx="9525" cy="9525"/>
        </a:xfrm>
        <a:prstGeom prst="rect">
          <a:avLst/>
        </a:prstGeom>
        <a:noFill/>
      </xdr:spPr>
    </xdr:pic>
    <xdr:clientData/>
  </xdr:twoCellAnchor>
  <xdr:twoCellAnchor editAs="oneCell">
    <xdr:from>
      <xdr:col>0</xdr:col>
      <xdr:colOff>0</xdr:colOff>
      <xdr:row>24</xdr:row>
      <xdr:rowOff>0</xdr:rowOff>
    </xdr:from>
    <xdr:to>
      <xdr:col>0</xdr:col>
      <xdr:colOff>9525</xdr:colOff>
      <xdr:row>24</xdr:row>
      <xdr:rowOff>9525</xdr:rowOff>
    </xdr:to>
    <xdr:pic>
      <xdr:nvPicPr>
        <xdr:cNvPr id="4" name="ctl00_contenido_grupoGridJudicialProcess_GRIDPROJECTLIST_grid_IDHF" descr="Hide"/>
        <xdr:cNvPicPr>
          <a:picLocks noChangeAspect="1" noChangeArrowheads="1"/>
        </xdr:cNvPicPr>
      </xdr:nvPicPr>
      <xdr:blipFill>
        <a:blip xmlns:r="http://schemas.openxmlformats.org/officeDocument/2006/relationships" r:embed="rId1"/>
        <a:srcRect/>
        <a:stretch>
          <a:fillRect/>
        </a:stretch>
      </xdr:blipFill>
      <xdr:spPr bwMode="auto">
        <a:xfrm>
          <a:off x="0" y="8201025"/>
          <a:ext cx="9525" cy="9525"/>
        </a:xfrm>
        <a:prstGeom prst="rect">
          <a:avLst/>
        </a:prstGeom>
        <a:noFill/>
      </xdr:spPr>
    </xdr:pic>
    <xdr:clientData/>
  </xdr:twoCellAnchor>
  <xdr:twoCellAnchor editAs="oneCell">
    <xdr:from>
      <xdr:col>0</xdr:col>
      <xdr:colOff>0</xdr:colOff>
      <xdr:row>25</xdr:row>
      <xdr:rowOff>0</xdr:rowOff>
    </xdr:from>
    <xdr:to>
      <xdr:col>0</xdr:col>
      <xdr:colOff>9525</xdr:colOff>
      <xdr:row>25</xdr:row>
      <xdr:rowOff>9525</xdr:rowOff>
    </xdr:to>
    <xdr:pic>
      <xdr:nvPicPr>
        <xdr:cNvPr id="5" name="Picture 4" descr="Prev"/>
        <xdr:cNvPicPr>
          <a:picLocks noChangeAspect="1" noChangeArrowheads="1"/>
        </xdr:cNvPicPr>
      </xdr:nvPicPr>
      <xdr:blipFill>
        <a:blip xmlns:r="http://schemas.openxmlformats.org/officeDocument/2006/relationships" r:embed="rId1"/>
        <a:srcRect/>
        <a:stretch>
          <a:fillRect/>
        </a:stretch>
      </xdr:blipFill>
      <xdr:spPr bwMode="auto">
        <a:xfrm>
          <a:off x="0" y="8391525"/>
          <a:ext cx="9525" cy="9525"/>
        </a:xfrm>
        <a:prstGeom prst="rect">
          <a:avLst/>
        </a:prstGeom>
        <a:noFill/>
      </xdr:spPr>
    </xdr:pic>
    <xdr:clientData/>
  </xdr:twoCellAnchor>
  <xdr:twoCellAnchor editAs="oneCell">
    <xdr:from>
      <xdr:col>0</xdr:col>
      <xdr:colOff>0</xdr:colOff>
      <xdr:row>25</xdr:row>
      <xdr:rowOff>0</xdr:rowOff>
    </xdr:from>
    <xdr:to>
      <xdr:col>0</xdr:col>
      <xdr:colOff>9525</xdr:colOff>
      <xdr:row>25</xdr:row>
      <xdr:rowOff>9525</xdr:rowOff>
    </xdr:to>
    <xdr:pic>
      <xdr:nvPicPr>
        <xdr:cNvPr id="6" name="Picture 5" descr="Next"/>
        <xdr:cNvPicPr>
          <a:picLocks noChangeAspect="1" noChangeArrowheads="1"/>
        </xdr:cNvPicPr>
      </xdr:nvPicPr>
      <xdr:blipFill>
        <a:blip xmlns:r="http://schemas.openxmlformats.org/officeDocument/2006/relationships" r:embed="rId1"/>
        <a:srcRect/>
        <a:stretch>
          <a:fillRect/>
        </a:stretch>
      </xdr:blipFill>
      <xdr:spPr bwMode="auto">
        <a:xfrm>
          <a:off x="0" y="8391525"/>
          <a:ext cx="9525" cy="952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gestiontransparente.com/SujetosControl/hstProyecto.aspx?P1=000107&amp;P6=2013-05-209-03&amp;" TargetMode="External"/><Relationship Id="rId13" Type="http://schemas.openxmlformats.org/officeDocument/2006/relationships/hyperlink" Target="http://gestiontransparente.com/SujetosControl/hstProyecto.aspx?P1=000107&amp;P6=2013-05-209-09&amp;" TargetMode="External"/><Relationship Id="rId18" Type="http://schemas.openxmlformats.org/officeDocument/2006/relationships/hyperlink" Target="http://gestiontransparente.com/SujetosControl/hstProyecto.aspx?P1=000107&amp;P6=2013-05-209-14&amp;" TargetMode="External"/><Relationship Id="rId3" Type="http://schemas.openxmlformats.org/officeDocument/2006/relationships/hyperlink" Target="http://gestiontransparente.com/SujetosControl/hstProyecto.aspx?P1=000107&amp;P6=2012-05209-83&amp;" TargetMode="External"/><Relationship Id="rId21" Type="http://schemas.openxmlformats.org/officeDocument/2006/relationships/hyperlink" Target="http://gestiontransparente.com/SujetosControl/hstProyecto.aspx?P1=000107&amp;P6=2013-05-209-17&amp;" TargetMode="External"/><Relationship Id="rId7" Type="http://schemas.openxmlformats.org/officeDocument/2006/relationships/hyperlink" Target="http://gestiontransparente.com/SujetosControl/hstProyecto.aspx?P1=000107&amp;P6=2013-05-209-02&amp;" TargetMode="External"/><Relationship Id="rId12" Type="http://schemas.openxmlformats.org/officeDocument/2006/relationships/hyperlink" Target="http://gestiontransparente.com/SujetosControl/hstProyecto.aspx?P1=000107&amp;P6=2013-05-209-08&amp;" TargetMode="External"/><Relationship Id="rId17" Type="http://schemas.openxmlformats.org/officeDocument/2006/relationships/hyperlink" Target="http://gestiontransparente.com/SujetosControl/hstProyecto.aspx?P1=000107&amp;P6=2013-05-209-13&amp;" TargetMode="External"/><Relationship Id="rId2" Type="http://schemas.openxmlformats.org/officeDocument/2006/relationships/hyperlink" Target="http://gestiontransparente.com/SujetosControl/hstProyecto.aspx?P1=000107&amp;P6=2012-05.209-102&amp;" TargetMode="External"/><Relationship Id="rId16" Type="http://schemas.openxmlformats.org/officeDocument/2006/relationships/hyperlink" Target="http://gestiontransparente.com/SujetosControl/hstProyecto.aspx?P1=000107&amp;P6=2013-05-209-12&amp;" TargetMode="External"/><Relationship Id="rId20" Type="http://schemas.openxmlformats.org/officeDocument/2006/relationships/hyperlink" Target="http://gestiontransparente.com/SujetosControl/hstProyecto.aspx?P1=000107&amp;P6=2013-05-209-16&amp;" TargetMode="External"/><Relationship Id="rId1" Type="http://schemas.openxmlformats.org/officeDocument/2006/relationships/hyperlink" Target="http://gestiontransparente.com/SujetosControl/hstProyecto.aspx?P1=000107&amp;P6=2012-05-209-79&amp;" TargetMode="External"/><Relationship Id="rId6" Type="http://schemas.openxmlformats.org/officeDocument/2006/relationships/hyperlink" Target="http://gestiontransparente.com/SujetosControl/hstProyecto.aspx?P1=000107&amp;P6=2013-05-209-01&amp;" TargetMode="External"/><Relationship Id="rId11" Type="http://schemas.openxmlformats.org/officeDocument/2006/relationships/hyperlink" Target="http://gestiontransparente.com/SujetosControl/hstProyecto.aspx?P1=000107&amp;P6=2013-05-209-07&amp;" TargetMode="External"/><Relationship Id="rId24" Type="http://schemas.openxmlformats.org/officeDocument/2006/relationships/drawing" Target="../drawings/drawing1.xml"/><Relationship Id="rId5" Type="http://schemas.openxmlformats.org/officeDocument/2006/relationships/hyperlink" Target="http://gestiontransparente.com/SujetosControl/hstProyecto.aspx?P1=000107&amp;P6=2013-05-209-004&amp;" TargetMode="External"/><Relationship Id="rId15" Type="http://schemas.openxmlformats.org/officeDocument/2006/relationships/hyperlink" Target="http://gestiontransparente.com/SujetosControl/hstProyecto.aspx?P1=000107&amp;P6=2013-05-209-11&amp;" TargetMode="External"/><Relationship Id="rId23" Type="http://schemas.openxmlformats.org/officeDocument/2006/relationships/hyperlink" Target="http://gestiontransparente.com/SujetosControl/hstProyecto.aspx?P1=000107&amp;P6=2013-05-209-19&amp;" TargetMode="External"/><Relationship Id="rId10" Type="http://schemas.openxmlformats.org/officeDocument/2006/relationships/hyperlink" Target="http://gestiontransparente.com/SujetosControl/hstProyecto.aspx?P1=000107&amp;P6=2013-05-209-06&amp;" TargetMode="External"/><Relationship Id="rId19" Type="http://schemas.openxmlformats.org/officeDocument/2006/relationships/hyperlink" Target="http://gestiontransparente.com/SujetosControl/hstProyecto.aspx?P1=000107&amp;P6=2013-05-209-15&amp;" TargetMode="External"/><Relationship Id="rId4" Type="http://schemas.openxmlformats.org/officeDocument/2006/relationships/hyperlink" Target="http://gestiontransparente.com/SujetosControl/hstProyecto.aspx?P1=000107&amp;P6=2012-05209-89&amp;" TargetMode="External"/><Relationship Id="rId9" Type="http://schemas.openxmlformats.org/officeDocument/2006/relationships/hyperlink" Target="http://gestiontransparente.com/SujetosControl/hstProyecto.aspx?P1=000107&amp;P6=2013-05-209-05&amp;" TargetMode="External"/><Relationship Id="rId14" Type="http://schemas.openxmlformats.org/officeDocument/2006/relationships/hyperlink" Target="http://gestiontransparente.com/SujetosControl/hstProyecto.aspx?P1=000107&amp;P6=2013-05-209-10&amp;" TargetMode="External"/><Relationship Id="rId22" Type="http://schemas.openxmlformats.org/officeDocument/2006/relationships/hyperlink" Target="http://gestiontransparente.com/SujetosControl/hstProyecto.aspx?P1=000107&amp;P6=2013-05-209-18&amp;" TargetMode="External"/></Relationships>
</file>

<file path=xl/worksheets/sheet1.xml><?xml version="1.0" encoding="utf-8"?>
<worksheet xmlns="http://schemas.openxmlformats.org/spreadsheetml/2006/main" xmlns:r="http://schemas.openxmlformats.org/officeDocument/2006/relationships">
  <dimension ref="A1:K125"/>
  <sheetViews>
    <sheetView zoomScale="60" zoomScaleNormal="60" workbookViewId="0">
      <pane ySplit="3" topLeftCell="A4" activePane="bottomLeft" state="frozen"/>
      <selection pane="bottomLeft" activeCell="F3" sqref="F3"/>
    </sheetView>
  </sheetViews>
  <sheetFormatPr baseColWidth="10" defaultRowHeight="15"/>
  <cols>
    <col min="1" max="1" width="23.28515625" style="19" customWidth="1"/>
    <col min="2" max="2" width="39.7109375" style="17" customWidth="1"/>
    <col min="3" max="3" width="50.42578125" style="17" customWidth="1"/>
    <col min="4" max="4" width="33.140625" style="18" customWidth="1"/>
    <col min="5" max="5" width="38.5703125" style="17" customWidth="1"/>
    <col min="6" max="6" width="35" style="16" customWidth="1"/>
    <col min="7" max="16384" width="11.42578125" style="16"/>
  </cols>
  <sheetData>
    <row r="1" spans="1:11" ht="15.75">
      <c r="A1" s="127" t="s">
        <v>539</v>
      </c>
      <c r="B1" s="128"/>
      <c r="C1" s="128"/>
      <c r="D1" s="128"/>
      <c r="E1" s="129"/>
    </row>
    <row r="2" spans="1:11" ht="15.75">
      <c r="A2" s="127" t="s">
        <v>538</v>
      </c>
      <c r="B2" s="128"/>
      <c r="C2" s="128"/>
      <c r="D2" s="128"/>
      <c r="E2" s="129"/>
    </row>
    <row r="3" spans="1:11" ht="96.75" customHeight="1">
      <c r="A3" s="27" t="s">
        <v>537</v>
      </c>
      <c r="B3" s="25" t="s">
        <v>536</v>
      </c>
      <c r="C3" s="17" t="s">
        <v>535</v>
      </c>
      <c r="D3" s="26" t="s">
        <v>47</v>
      </c>
      <c r="E3" s="25" t="s">
        <v>534</v>
      </c>
      <c r="F3" s="42" t="s">
        <v>667</v>
      </c>
    </row>
    <row r="4" spans="1:11" ht="97.5" customHeight="1">
      <c r="A4" s="17" t="s">
        <v>533</v>
      </c>
      <c r="B4" s="17" t="s">
        <v>532</v>
      </c>
      <c r="C4" s="17" t="s">
        <v>531</v>
      </c>
      <c r="D4" s="20">
        <v>20000000</v>
      </c>
      <c r="E4" s="17" t="s">
        <v>153</v>
      </c>
      <c r="F4" s="39"/>
      <c r="G4" s="130" t="s">
        <v>540</v>
      </c>
      <c r="H4" s="130"/>
      <c r="I4" s="130"/>
      <c r="J4" s="130"/>
      <c r="K4" s="130"/>
    </row>
    <row r="5" spans="1:11" ht="93" customHeight="1">
      <c r="A5" s="17" t="s">
        <v>530</v>
      </c>
      <c r="B5" s="17" t="s">
        <v>529</v>
      </c>
      <c r="C5" s="17" t="s">
        <v>528</v>
      </c>
      <c r="D5" s="20">
        <v>157987450</v>
      </c>
      <c r="E5" s="17" t="s">
        <v>153</v>
      </c>
      <c r="F5" s="40"/>
    </row>
    <row r="6" spans="1:11" ht="85.5" customHeight="1">
      <c r="A6" s="17" t="s">
        <v>527</v>
      </c>
      <c r="B6" s="17" t="s">
        <v>526</v>
      </c>
      <c r="C6" s="17" t="s">
        <v>525</v>
      </c>
      <c r="D6" s="20">
        <v>8664192</v>
      </c>
      <c r="E6" s="17" t="s">
        <v>153</v>
      </c>
      <c r="F6" s="40"/>
    </row>
    <row r="7" spans="1:11" ht="83.25" customHeight="1">
      <c r="A7" s="17" t="s">
        <v>524</v>
      </c>
      <c r="B7" s="17" t="s">
        <v>523</v>
      </c>
      <c r="C7" s="17" t="s">
        <v>522</v>
      </c>
      <c r="D7" s="20">
        <v>42521819</v>
      </c>
      <c r="E7" s="17" t="s">
        <v>153</v>
      </c>
      <c r="F7" s="40"/>
    </row>
    <row r="8" spans="1:11" ht="63" customHeight="1">
      <c r="A8" s="17" t="s">
        <v>521</v>
      </c>
      <c r="B8" s="17" t="s">
        <v>520</v>
      </c>
      <c r="C8" s="17" t="s">
        <v>519</v>
      </c>
      <c r="D8" s="20">
        <v>114000000</v>
      </c>
      <c r="E8" s="17" t="s">
        <v>153</v>
      </c>
      <c r="F8" s="40" t="s">
        <v>666</v>
      </c>
    </row>
    <row r="9" spans="1:11" ht="63" customHeight="1">
      <c r="A9" s="17" t="s">
        <v>163</v>
      </c>
      <c r="B9" s="17" t="s">
        <v>162</v>
      </c>
      <c r="C9" s="17" t="s">
        <v>161</v>
      </c>
      <c r="D9" s="20">
        <v>61301000</v>
      </c>
      <c r="E9" s="17" t="s">
        <v>370</v>
      </c>
      <c r="F9" s="40"/>
    </row>
    <row r="10" spans="1:11" ht="63" customHeight="1">
      <c r="A10" s="17" t="s">
        <v>518</v>
      </c>
      <c r="B10" s="17" t="s">
        <v>517</v>
      </c>
      <c r="C10" s="17" t="s">
        <v>516</v>
      </c>
      <c r="D10" s="20" t="s">
        <v>515</v>
      </c>
      <c r="E10" s="17" t="s">
        <v>370</v>
      </c>
      <c r="F10" s="40"/>
    </row>
    <row r="11" spans="1:11" ht="63" customHeight="1">
      <c r="A11" s="17" t="s">
        <v>514</v>
      </c>
      <c r="B11" s="17" t="s">
        <v>513</v>
      </c>
      <c r="C11" s="17" t="s">
        <v>512</v>
      </c>
      <c r="D11" s="20">
        <v>12775000</v>
      </c>
      <c r="E11" s="17" t="s">
        <v>370</v>
      </c>
      <c r="F11" s="40"/>
    </row>
    <row r="12" spans="1:11" ht="63" customHeight="1">
      <c r="A12" s="17" t="s">
        <v>511</v>
      </c>
      <c r="B12" s="17" t="s">
        <v>510</v>
      </c>
      <c r="C12" s="17" t="s">
        <v>507</v>
      </c>
      <c r="D12" s="20">
        <v>6900000</v>
      </c>
      <c r="E12" s="17" t="s">
        <v>370</v>
      </c>
      <c r="F12" s="40"/>
    </row>
    <row r="13" spans="1:11" ht="63" customHeight="1">
      <c r="A13" s="17" t="s">
        <v>509</v>
      </c>
      <c r="B13" s="17" t="s">
        <v>508</v>
      </c>
      <c r="C13" s="17" t="s">
        <v>507</v>
      </c>
      <c r="D13" s="20">
        <v>15275000</v>
      </c>
      <c r="E13" s="17" t="s">
        <v>370</v>
      </c>
      <c r="F13" s="40"/>
    </row>
    <row r="14" spans="1:11" ht="63" customHeight="1">
      <c r="A14" s="17" t="s">
        <v>506</v>
      </c>
      <c r="B14" s="17" t="s">
        <v>505</v>
      </c>
      <c r="C14" s="17" t="s">
        <v>504</v>
      </c>
      <c r="D14" s="20" t="s">
        <v>503</v>
      </c>
      <c r="E14" s="17" t="s">
        <v>239</v>
      </c>
      <c r="F14" s="40"/>
    </row>
    <row r="15" spans="1:11" ht="45">
      <c r="A15" s="17" t="s">
        <v>502</v>
      </c>
      <c r="B15" s="17" t="s">
        <v>501</v>
      </c>
      <c r="C15" s="17" t="s">
        <v>500</v>
      </c>
      <c r="D15" s="20">
        <v>12600000</v>
      </c>
      <c r="E15" s="17" t="s">
        <v>239</v>
      </c>
      <c r="F15" s="40"/>
    </row>
    <row r="16" spans="1:11" ht="116.25" customHeight="1">
      <c r="A16" s="17" t="s">
        <v>499</v>
      </c>
      <c r="B16" s="17" t="s">
        <v>498</v>
      </c>
      <c r="C16" s="17" t="s">
        <v>497</v>
      </c>
      <c r="D16" s="20">
        <v>8100000</v>
      </c>
      <c r="E16" s="17" t="s">
        <v>496</v>
      </c>
      <c r="F16" s="40"/>
    </row>
    <row r="17" spans="1:6" ht="120">
      <c r="A17" s="17" t="s">
        <v>495</v>
      </c>
      <c r="B17" s="17" t="s">
        <v>494</v>
      </c>
      <c r="C17" s="17" t="s">
        <v>493</v>
      </c>
      <c r="D17" s="20">
        <v>3450000</v>
      </c>
      <c r="E17" s="17" t="s">
        <v>153</v>
      </c>
      <c r="F17" s="40"/>
    </row>
    <row r="18" spans="1:6" ht="75">
      <c r="A18" s="17" t="s">
        <v>492</v>
      </c>
      <c r="B18" s="17" t="s">
        <v>491</v>
      </c>
      <c r="C18" s="17" t="s">
        <v>490</v>
      </c>
      <c r="D18" s="20"/>
      <c r="E18" s="17" t="s">
        <v>153</v>
      </c>
      <c r="F18" s="40"/>
    </row>
    <row r="19" spans="1:6" ht="77.25" customHeight="1">
      <c r="A19" s="17" t="s">
        <v>489</v>
      </c>
      <c r="B19" s="17" t="s">
        <v>488</v>
      </c>
      <c r="C19" s="17" t="s">
        <v>487</v>
      </c>
      <c r="D19" s="20">
        <v>1095000000</v>
      </c>
      <c r="E19" s="17" t="s">
        <v>153</v>
      </c>
      <c r="F19" s="40" t="s">
        <v>666</v>
      </c>
    </row>
    <row r="20" spans="1:6" ht="90">
      <c r="A20" s="17" t="s">
        <v>486</v>
      </c>
      <c r="B20" s="17" t="s">
        <v>485</v>
      </c>
      <c r="C20" s="17" t="s">
        <v>484</v>
      </c>
      <c r="D20" s="20">
        <v>108221500</v>
      </c>
      <c r="E20" s="17" t="s">
        <v>370</v>
      </c>
      <c r="F20" s="40"/>
    </row>
    <row r="21" spans="1:6" ht="105">
      <c r="A21" s="17" t="s">
        <v>483</v>
      </c>
      <c r="B21" s="17" t="s">
        <v>482</v>
      </c>
      <c r="C21" s="17" t="s">
        <v>481</v>
      </c>
      <c r="D21" s="20">
        <v>47300000</v>
      </c>
      <c r="E21" s="17" t="s">
        <v>370</v>
      </c>
      <c r="F21" s="40"/>
    </row>
    <row r="22" spans="1:6" ht="90">
      <c r="A22" s="17" t="s">
        <v>480</v>
      </c>
      <c r="B22" s="17" t="s">
        <v>479</v>
      </c>
      <c r="C22" s="17" t="s">
        <v>478</v>
      </c>
      <c r="D22" s="20">
        <v>28881098</v>
      </c>
      <c r="E22" s="17" t="s">
        <v>370</v>
      </c>
      <c r="F22" s="40"/>
    </row>
    <row r="23" spans="1:6" ht="120">
      <c r="A23" s="17" t="s">
        <v>477</v>
      </c>
      <c r="B23" s="17" t="s">
        <v>476</v>
      </c>
      <c r="C23" s="17" t="s">
        <v>475</v>
      </c>
      <c r="D23" s="20">
        <v>10000000</v>
      </c>
      <c r="E23" s="17" t="s">
        <v>370</v>
      </c>
      <c r="F23" s="40"/>
    </row>
    <row r="24" spans="1:6" ht="45">
      <c r="A24" s="17" t="s">
        <v>474</v>
      </c>
      <c r="B24" s="17" t="s">
        <v>473</v>
      </c>
      <c r="C24" s="17" t="s">
        <v>472</v>
      </c>
      <c r="D24" s="20">
        <f>6300000+3100000+10378000</f>
        <v>19778000</v>
      </c>
      <c r="E24" s="17" t="s">
        <v>153</v>
      </c>
      <c r="F24" s="40"/>
    </row>
    <row r="25" spans="1:6" ht="60">
      <c r="A25" s="17" t="s">
        <v>471</v>
      </c>
      <c r="B25" s="17" t="s">
        <v>470</v>
      </c>
      <c r="C25" s="17" t="s">
        <v>469</v>
      </c>
      <c r="D25" s="20">
        <v>3000000</v>
      </c>
      <c r="E25" s="17" t="s">
        <v>350</v>
      </c>
      <c r="F25" s="40"/>
    </row>
    <row r="26" spans="1:6" ht="120">
      <c r="A26" s="21" t="s">
        <v>468</v>
      </c>
      <c r="B26" s="17" t="s">
        <v>467</v>
      </c>
      <c r="C26" s="21" t="s">
        <v>466</v>
      </c>
      <c r="D26" s="20">
        <v>213696792</v>
      </c>
      <c r="E26" s="17" t="s">
        <v>370</v>
      </c>
      <c r="F26" s="40"/>
    </row>
    <row r="27" spans="1:6" ht="75">
      <c r="A27" s="21" t="s">
        <v>465</v>
      </c>
      <c r="B27" s="17" t="s">
        <v>464</v>
      </c>
      <c r="C27" s="21" t="s">
        <v>463</v>
      </c>
      <c r="D27" s="20">
        <v>50000000</v>
      </c>
      <c r="E27" s="17" t="s">
        <v>150</v>
      </c>
      <c r="F27" s="40"/>
    </row>
    <row r="28" spans="1:6" ht="80.25" customHeight="1">
      <c r="A28" s="21" t="s">
        <v>462</v>
      </c>
      <c r="B28" s="17" t="s">
        <v>461</v>
      </c>
      <c r="C28" s="17" t="s">
        <v>460</v>
      </c>
      <c r="D28" s="18">
        <v>8000000</v>
      </c>
      <c r="F28" s="40"/>
    </row>
    <row r="29" spans="1:6" ht="105">
      <c r="A29" s="21" t="s">
        <v>459</v>
      </c>
      <c r="B29" s="21" t="s">
        <v>458</v>
      </c>
      <c r="C29" s="17" t="s">
        <v>457</v>
      </c>
      <c r="D29" s="20">
        <v>11000000</v>
      </c>
      <c r="E29" s="17" t="s">
        <v>456</v>
      </c>
      <c r="F29" s="40"/>
    </row>
    <row r="30" spans="1:6" ht="90">
      <c r="A30" s="21" t="s">
        <v>455</v>
      </c>
      <c r="B30" s="21" t="s">
        <v>454</v>
      </c>
      <c r="C30" s="17" t="s">
        <v>453</v>
      </c>
      <c r="D30" s="20">
        <f>6616000+6700000</f>
        <v>13316000</v>
      </c>
      <c r="E30" s="17" t="s">
        <v>150</v>
      </c>
      <c r="F30" s="40"/>
    </row>
    <row r="31" spans="1:6" ht="90">
      <c r="A31" s="21" t="s">
        <v>452</v>
      </c>
      <c r="B31" s="21" t="s">
        <v>451</v>
      </c>
      <c r="C31" s="17" t="s">
        <v>450</v>
      </c>
      <c r="D31" s="20">
        <v>360000000</v>
      </c>
      <c r="E31" s="17" t="s">
        <v>153</v>
      </c>
      <c r="F31" s="40"/>
    </row>
    <row r="32" spans="1:6" ht="45">
      <c r="A32" s="21" t="s">
        <v>449</v>
      </c>
      <c r="B32" s="21" t="s">
        <v>448</v>
      </c>
      <c r="C32" s="17" t="s">
        <v>447</v>
      </c>
      <c r="D32" s="20">
        <f>36890000+23766667+42600000</f>
        <v>103256667</v>
      </c>
      <c r="E32" s="17" t="s">
        <v>150</v>
      </c>
      <c r="F32" s="40"/>
    </row>
    <row r="33" spans="1:6" ht="135">
      <c r="A33" s="21" t="s">
        <v>446</v>
      </c>
      <c r="B33" s="17" t="s">
        <v>445</v>
      </c>
      <c r="C33" s="17" t="s">
        <v>444</v>
      </c>
      <c r="D33" s="20">
        <v>28560000</v>
      </c>
      <c r="E33" s="17" t="s">
        <v>350</v>
      </c>
      <c r="F33" s="40"/>
    </row>
    <row r="34" spans="1:6" ht="165">
      <c r="A34" s="23" t="s">
        <v>443</v>
      </c>
      <c r="B34" s="17" t="s">
        <v>442</v>
      </c>
      <c r="C34" s="17" t="s">
        <v>441</v>
      </c>
      <c r="D34" s="22" t="s">
        <v>440</v>
      </c>
      <c r="E34" s="17" t="s">
        <v>370</v>
      </c>
      <c r="F34" s="40"/>
    </row>
    <row r="35" spans="1:6" ht="105">
      <c r="A35" s="23" t="s">
        <v>439</v>
      </c>
      <c r="B35" s="17" t="s">
        <v>438</v>
      </c>
      <c r="C35" s="17" t="s">
        <v>437</v>
      </c>
      <c r="D35" s="22">
        <v>2000000</v>
      </c>
      <c r="E35" s="17" t="s">
        <v>370</v>
      </c>
      <c r="F35" s="40"/>
    </row>
    <row r="36" spans="1:6" ht="165">
      <c r="A36" s="23" t="s">
        <v>436</v>
      </c>
      <c r="B36" s="17" t="s">
        <v>435</v>
      </c>
      <c r="C36" s="17" t="s">
        <v>434</v>
      </c>
      <c r="D36" s="22">
        <v>2933000</v>
      </c>
      <c r="E36" s="17" t="s">
        <v>180</v>
      </c>
      <c r="F36" s="40"/>
    </row>
    <row r="37" spans="1:6" ht="90">
      <c r="A37" s="21" t="s">
        <v>433</v>
      </c>
      <c r="B37" s="17" t="s">
        <v>432</v>
      </c>
      <c r="C37" s="17" t="s">
        <v>431</v>
      </c>
      <c r="D37" s="22">
        <f>13650005+1525000</f>
        <v>15175005</v>
      </c>
      <c r="E37" s="17" t="s">
        <v>150</v>
      </c>
      <c r="F37" s="40"/>
    </row>
    <row r="38" spans="1:6" ht="150">
      <c r="A38" s="23" t="s">
        <v>430</v>
      </c>
      <c r="B38" s="17" t="s">
        <v>429</v>
      </c>
      <c r="C38" s="17" t="s">
        <v>428</v>
      </c>
      <c r="D38" s="22">
        <v>2933000</v>
      </c>
      <c r="E38" s="17" t="s">
        <v>150</v>
      </c>
      <c r="F38" s="40"/>
    </row>
    <row r="39" spans="1:6" ht="90">
      <c r="A39" s="23" t="s">
        <v>427</v>
      </c>
      <c r="B39" s="17" t="s">
        <v>426</v>
      </c>
      <c r="C39" s="17" t="s">
        <v>425</v>
      </c>
      <c r="D39" s="22">
        <v>5180000</v>
      </c>
      <c r="E39" s="17" t="s">
        <v>370</v>
      </c>
      <c r="F39" s="40"/>
    </row>
    <row r="40" spans="1:6" ht="60">
      <c r="A40" s="23" t="s">
        <v>424</v>
      </c>
      <c r="B40" s="17" t="s">
        <v>423</v>
      </c>
      <c r="C40" s="17" t="s">
        <v>422</v>
      </c>
      <c r="D40" s="22">
        <v>5400000</v>
      </c>
      <c r="E40" s="17" t="s">
        <v>150</v>
      </c>
      <c r="F40" s="40"/>
    </row>
    <row r="41" spans="1:6" ht="90">
      <c r="A41" s="23" t="s">
        <v>421</v>
      </c>
      <c r="B41" s="17" t="s">
        <v>420</v>
      </c>
      <c r="C41" s="17" t="s">
        <v>419</v>
      </c>
      <c r="D41" s="22">
        <f>2231671+4550</f>
        <v>2236221</v>
      </c>
      <c r="E41" s="17" t="s">
        <v>350</v>
      </c>
      <c r="F41" s="40"/>
    </row>
    <row r="42" spans="1:6" ht="90">
      <c r="A42" s="23" t="s">
        <v>418</v>
      </c>
      <c r="B42" s="17" t="s">
        <v>417</v>
      </c>
      <c r="C42" s="21" t="s">
        <v>416</v>
      </c>
      <c r="D42" s="22">
        <v>20782000</v>
      </c>
      <c r="E42" s="17" t="s">
        <v>370</v>
      </c>
      <c r="F42" s="40"/>
    </row>
    <row r="43" spans="1:6" ht="75">
      <c r="A43" s="21" t="s">
        <v>415</v>
      </c>
      <c r="B43" s="17" t="s">
        <v>414</v>
      </c>
      <c r="C43" s="21" t="s">
        <v>413</v>
      </c>
      <c r="D43" s="22" t="s">
        <v>412</v>
      </c>
      <c r="E43" s="17" t="s">
        <v>150</v>
      </c>
      <c r="F43" s="40"/>
    </row>
    <row r="44" spans="1:6" ht="105">
      <c r="A44" s="21" t="s">
        <v>411</v>
      </c>
      <c r="B44" s="17" t="s">
        <v>410</v>
      </c>
      <c r="C44" s="21" t="s">
        <v>409</v>
      </c>
      <c r="D44" s="22" t="s">
        <v>408</v>
      </c>
      <c r="E44" s="17" t="s">
        <v>370</v>
      </c>
      <c r="F44" s="40"/>
    </row>
    <row r="45" spans="1:6" ht="75">
      <c r="A45" s="21" t="s">
        <v>407</v>
      </c>
      <c r="B45" s="21" t="s">
        <v>406</v>
      </c>
      <c r="C45" s="17" t="s">
        <v>405</v>
      </c>
      <c r="D45" s="20">
        <v>10000000</v>
      </c>
      <c r="E45" s="17" t="s">
        <v>153</v>
      </c>
      <c r="F45" s="40"/>
    </row>
    <row r="46" spans="1:6" ht="90">
      <c r="A46" s="21" t="s">
        <v>404</v>
      </c>
      <c r="B46" s="17" t="s">
        <v>403</v>
      </c>
      <c r="C46" s="21" t="s">
        <v>402</v>
      </c>
      <c r="D46" s="22">
        <f>1100000+2200000</f>
        <v>3300000</v>
      </c>
      <c r="E46" s="17" t="s">
        <v>150</v>
      </c>
      <c r="F46" s="40"/>
    </row>
    <row r="47" spans="1:6" ht="120">
      <c r="A47" s="21" t="s">
        <v>401</v>
      </c>
      <c r="B47" s="17" t="s">
        <v>400</v>
      </c>
      <c r="C47" s="17" t="s">
        <v>399</v>
      </c>
      <c r="D47" s="22">
        <f>2697000+2697000</f>
        <v>5394000</v>
      </c>
      <c r="E47" s="17" t="s">
        <v>150</v>
      </c>
      <c r="F47" s="40"/>
    </row>
    <row r="48" spans="1:6" ht="90">
      <c r="A48" s="21" t="s">
        <v>398</v>
      </c>
      <c r="B48" s="17" t="s">
        <v>397</v>
      </c>
      <c r="C48" s="17" t="s">
        <v>396</v>
      </c>
      <c r="D48" s="22" t="s">
        <v>395</v>
      </c>
      <c r="E48" s="17" t="s">
        <v>350</v>
      </c>
      <c r="F48" s="40"/>
    </row>
    <row r="49" spans="1:6" ht="90">
      <c r="A49" s="21" t="s">
        <v>394</v>
      </c>
      <c r="B49" s="21" t="s">
        <v>393</v>
      </c>
      <c r="C49" s="17" t="s">
        <v>392</v>
      </c>
      <c r="D49" s="20">
        <f>57948000+15000000</f>
        <v>72948000</v>
      </c>
      <c r="E49" s="17" t="s">
        <v>150</v>
      </c>
      <c r="F49" s="40"/>
    </row>
    <row r="50" spans="1:6" ht="135">
      <c r="A50" s="21" t="s">
        <v>391</v>
      </c>
      <c r="B50" s="17" t="s">
        <v>390</v>
      </c>
      <c r="C50" s="17" t="s">
        <v>389</v>
      </c>
      <c r="D50" s="22" t="s">
        <v>388</v>
      </c>
      <c r="E50" s="17" t="s">
        <v>150</v>
      </c>
      <c r="F50" s="40"/>
    </row>
    <row r="51" spans="1:6" ht="105">
      <c r="A51" s="21" t="s">
        <v>387</v>
      </c>
      <c r="B51" s="17" t="s">
        <v>386</v>
      </c>
      <c r="C51" s="17" t="s">
        <v>385</v>
      </c>
      <c r="D51" s="20">
        <f>830800+3323200</f>
        <v>4154000</v>
      </c>
      <c r="E51" s="17" t="s">
        <v>370</v>
      </c>
      <c r="F51" s="40"/>
    </row>
    <row r="52" spans="1:6" ht="105">
      <c r="A52" s="21" t="s">
        <v>384</v>
      </c>
      <c r="B52" s="17" t="s">
        <v>383</v>
      </c>
      <c r="C52" s="17" t="s">
        <v>382</v>
      </c>
      <c r="D52" s="22" t="s">
        <v>381</v>
      </c>
      <c r="E52" s="17" t="s">
        <v>150</v>
      </c>
      <c r="F52" s="40"/>
    </row>
    <row r="53" spans="1:6" ht="75">
      <c r="A53" s="21" t="s">
        <v>380</v>
      </c>
      <c r="B53" s="17" t="s">
        <v>379</v>
      </c>
      <c r="C53" s="17" t="s">
        <v>378</v>
      </c>
      <c r="D53" s="22" t="s">
        <v>377</v>
      </c>
      <c r="E53" s="17" t="s">
        <v>150</v>
      </c>
      <c r="F53" s="40"/>
    </row>
    <row r="54" spans="1:6" ht="75">
      <c r="A54" s="21" t="s">
        <v>376</v>
      </c>
      <c r="B54" s="17" t="s">
        <v>375</v>
      </c>
      <c r="C54" s="17" t="s">
        <v>374</v>
      </c>
      <c r="D54" s="22">
        <v>3174995</v>
      </c>
      <c r="E54" s="17" t="s">
        <v>180</v>
      </c>
      <c r="F54" s="40"/>
    </row>
    <row r="55" spans="1:6" ht="60">
      <c r="A55" s="21" t="s">
        <v>373</v>
      </c>
      <c r="B55" s="17" t="s">
        <v>372</v>
      </c>
      <c r="C55" s="17" t="s">
        <v>371</v>
      </c>
      <c r="D55" s="20">
        <v>25772000</v>
      </c>
      <c r="E55" s="17" t="s">
        <v>370</v>
      </c>
      <c r="F55" s="40"/>
    </row>
    <row r="56" spans="1:6" ht="90">
      <c r="A56" s="21" t="s">
        <v>369</v>
      </c>
      <c r="B56" s="17" t="s">
        <v>368</v>
      </c>
      <c r="C56" s="17" t="s">
        <v>367</v>
      </c>
      <c r="D56" s="22">
        <v>9333333</v>
      </c>
      <c r="E56" s="17" t="s">
        <v>180</v>
      </c>
      <c r="F56" s="40"/>
    </row>
    <row r="57" spans="1:6" ht="60">
      <c r="A57" s="21" t="s">
        <v>366</v>
      </c>
      <c r="B57" s="17" t="s">
        <v>365</v>
      </c>
      <c r="C57" s="17" t="s">
        <v>364</v>
      </c>
      <c r="D57" s="22">
        <v>9000000</v>
      </c>
      <c r="E57" s="17" t="s">
        <v>180</v>
      </c>
      <c r="F57" s="40"/>
    </row>
    <row r="58" spans="1:6" ht="90">
      <c r="A58" s="21" t="s">
        <v>363</v>
      </c>
      <c r="B58" s="17" t="s">
        <v>362</v>
      </c>
      <c r="C58" s="17" t="s">
        <v>361</v>
      </c>
      <c r="D58" s="22">
        <v>2710344</v>
      </c>
      <c r="E58" s="17" t="s">
        <v>180</v>
      </c>
      <c r="F58" s="40"/>
    </row>
    <row r="59" spans="1:6" ht="67.5" customHeight="1">
      <c r="A59" s="21" t="s">
        <v>360</v>
      </c>
      <c r="B59" s="17" t="s">
        <v>359</v>
      </c>
      <c r="C59" s="17" t="s">
        <v>358</v>
      </c>
      <c r="D59" s="18">
        <v>249735845</v>
      </c>
      <c r="E59" s="17" t="s">
        <v>180</v>
      </c>
      <c r="F59" s="40" t="s">
        <v>666</v>
      </c>
    </row>
    <row r="60" spans="1:6" ht="90">
      <c r="A60" s="21" t="s">
        <v>357</v>
      </c>
      <c r="B60" s="17" t="s">
        <v>356</v>
      </c>
      <c r="C60" s="17" t="s">
        <v>355</v>
      </c>
      <c r="D60" s="22">
        <v>2293333</v>
      </c>
      <c r="E60" s="17" t="s">
        <v>180</v>
      </c>
      <c r="F60" s="40"/>
    </row>
    <row r="61" spans="1:6" ht="60">
      <c r="A61" s="21" t="s">
        <v>354</v>
      </c>
      <c r="B61" s="17" t="s">
        <v>353</v>
      </c>
      <c r="C61" s="17" t="s">
        <v>352</v>
      </c>
      <c r="D61" s="22" t="s">
        <v>351</v>
      </c>
      <c r="E61" s="17" t="s">
        <v>350</v>
      </c>
      <c r="F61" s="40"/>
    </row>
    <row r="62" spans="1:6" ht="75">
      <c r="A62" s="21" t="s">
        <v>349</v>
      </c>
      <c r="B62" s="17" t="s">
        <v>348</v>
      </c>
      <c r="C62" s="17" t="s">
        <v>205</v>
      </c>
      <c r="D62" s="22">
        <v>3000000</v>
      </c>
      <c r="E62" s="17" t="s">
        <v>180</v>
      </c>
      <c r="F62" s="40"/>
    </row>
    <row r="63" spans="1:6" ht="75">
      <c r="A63" s="21" t="s">
        <v>347</v>
      </c>
      <c r="B63" s="17" t="s">
        <v>346</v>
      </c>
      <c r="C63" s="17" t="s">
        <v>345</v>
      </c>
      <c r="D63" s="22">
        <f>5195140+346000000</f>
        <v>351195140</v>
      </c>
      <c r="E63" s="17" t="s">
        <v>150</v>
      </c>
      <c r="F63" s="40"/>
    </row>
    <row r="64" spans="1:6" ht="75">
      <c r="A64" s="21" t="s">
        <v>344</v>
      </c>
      <c r="B64" s="17" t="s">
        <v>343</v>
      </c>
      <c r="C64" s="17" t="s">
        <v>342</v>
      </c>
      <c r="D64" s="22">
        <v>7200000</v>
      </c>
      <c r="E64" s="17" t="s">
        <v>150</v>
      </c>
      <c r="F64" s="40"/>
    </row>
    <row r="65" spans="1:6" ht="90">
      <c r="A65" s="21" t="s">
        <v>341</v>
      </c>
      <c r="B65" s="17" t="s">
        <v>340</v>
      </c>
      <c r="C65" s="17" t="s">
        <v>339</v>
      </c>
      <c r="D65" s="22">
        <f>8470146+3499931</f>
        <v>11970077</v>
      </c>
      <c r="E65" s="17" t="s">
        <v>180</v>
      </c>
      <c r="F65" s="40"/>
    </row>
    <row r="66" spans="1:6" ht="105">
      <c r="A66" s="21" t="s">
        <v>338</v>
      </c>
      <c r="B66" s="17" t="s">
        <v>337</v>
      </c>
      <c r="C66" s="21" t="s">
        <v>336</v>
      </c>
      <c r="D66" s="22">
        <f>61853767+47427939</f>
        <v>109281706</v>
      </c>
      <c r="E66" s="17" t="s">
        <v>302</v>
      </c>
      <c r="F66" s="40"/>
    </row>
    <row r="67" spans="1:6" ht="105">
      <c r="A67" s="21" t="s">
        <v>335</v>
      </c>
      <c r="B67" s="17" t="s">
        <v>334</v>
      </c>
      <c r="C67" s="17" t="s">
        <v>333</v>
      </c>
      <c r="D67" s="20">
        <f>6000000+6000000</f>
        <v>12000000</v>
      </c>
      <c r="E67" s="17" t="s">
        <v>302</v>
      </c>
      <c r="F67" s="40"/>
    </row>
    <row r="68" spans="1:6" ht="60">
      <c r="A68" s="21" t="s">
        <v>332</v>
      </c>
      <c r="B68" s="17" t="s">
        <v>331</v>
      </c>
      <c r="C68" s="21" t="s">
        <v>330</v>
      </c>
      <c r="D68" s="22">
        <v>980000</v>
      </c>
      <c r="E68" s="17" t="s">
        <v>329</v>
      </c>
      <c r="F68" s="40"/>
    </row>
    <row r="69" spans="1:6" ht="75">
      <c r="A69" s="21" t="s">
        <v>328</v>
      </c>
      <c r="B69" s="17" t="s">
        <v>327</v>
      </c>
      <c r="C69" s="21" t="s">
        <v>326</v>
      </c>
      <c r="D69" s="22">
        <f>2556258+3559213</f>
        <v>6115471</v>
      </c>
      <c r="E69" s="17" t="s">
        <v>150</v>
      </c>
      <c r="F69" s="40"/>
    </row>
    <row r="70" spans="1:6" ht="120">
      <c r="A70" s="21" t="s">
        <v>325</v>
      </c>
      <c r="B70" s="17" t="s">
        <v>324</v>
      </c>
      <c r="C70" s="17" t="s">
        <v>323</v>
      </c>
      <c r="D70" s="22" t="s">
        <v>322</v>
      </c>
      <c r="E70" s="17" t="s">
        <v>150</v>
      </c>
      <c r="F70" s="40"/>
    </row>
    <row r="71" spans="1:6" ht="195">
      <c r="A71" s="21" t="s">
        <v>321</v>
      </c>
      <c r="B71" s="17" t="s">
        <v>320</v>
      </c>
      <c r="C71" s="17" t="s">
        <v>319</v>
      </c>
      <c r="D71" s="22" t="s">
        <v>318</v>
      </c>
      <c r="E71" s="17" t="s">
        <v>150</v>
      </c>
      <c r="F71" s="40"/>
    </row>
    <row r="72" spans="1:6" ht="105">
      <c r="A72" s="21" t="s">
        <v>317</v>
      </c>
      <c r="B72" s="17" t="s">
        <v>316</v>
      </c>
      <c r="C72" s="17" t="s">
        <v>315</v>
      </c>
      <c r="D72" s="22">
        <v>28000000</v>
      </c>
      <c r="E72" s="17" t="s">
        <v>239</v>
      </c>
      <c r="F72" s="40"/>
    </row>
    <row r="73" spans="1:6" ht="60">
      <c r="A73" s="21" t="s">
        <v>314</v>
      </c>
      <c r="B73" s="17" t="s">
        <v>313</v>
      </c>
      <c r="C73" s="17" t="s">
        <v>312</v>
      </c>
      <c r="D73" s="22">
        <v>424000</v>
      </c>
      <c r="E73" s="17" t="s">
        <v>150</v>
      </c>
      <c r="F73" s="40"/>
    </row>
    <row r="74" spans="1:6" ht="45">
      <c r="A74" s="21" t="s">
        <v>311</v>
      </c>
      <c r="B74" s="17" t="s">
        <v>310</v>
      </c>
      <c r="C74" s="17" t="s">
        <v>309</v>
      </c>
      <c r="D74" s="22">
        <v>5000000</v>
      </c>
      <c r="E74" s="17" t="s">
        <v>150</v>
      </c>
      <c r="F74" s="40"/>
    </row>
    <row r="75" spans="1:6" ht="105">
      <c r="A75" s="21" t="s">
        <v>308</v>
      </c>
      <c r="B75" s="17" t="s">
        <v>307</v>
      </c>
      <c r="C75" s="21" t="s">
        <v>306</v>
      </c>
      <c r="D75" s="22">
        <f>1080500+1132650</f>
        <v>2213150</v>
      </c>
      <c r="E75" s="17" t="s">
        <v>150</v>
      </c>
      <c r="F75" s="40"/>
    </row>
    <row r="76" spans="1:6" ht="60">
      <c r="A76" s="21" t="s">
        <v>305</v>
      </c>
      <c r="B76" s="17" t="s">
        <v>304</v>
      </c>
      <c r="C76" s="21" t="s">
        <v>303</v>
      </c>
      <c r="D76" s="22">
        <v>1206000</v>
      </c>
      <c r="E76" s="17" t="s">
        <v>302</v>
      </c>
      <c r="F76" s="40"/>
    </row>
    <row r="77" spans="1:6" ht="60">
      <c r="A77" s="21" t="s">
        <v>301</v>
      </c>
      <c r="B77" s="17" t="s">
        <v>300</v>
      </c>
      <c r="C77" s="17" t="s">
        <v>299</v>
      </c>
      <c r="D77" s="22">
        <v>33169000</v>
      </c>
      <c r="E77" s="17" t="s">
        <v>153</v>
      </c>
      <c r="F77" s="40"/>
    </row>
    <row r="78" spans="1:6" ht="75">
      <c r="A78" s="21" t="s">
        <v>298</v>
      </c>
      <c r="B78" s="17" t="s">
        <v>297</v>
      </c>
      <c r="C78" s="21" t="s">
        <v>296</v>
      </c>
      <c r="D78" s="22">
        <v>5400000</v>
      </c>
      <c r="E78" s="17" t="s">
        <v>239</v>
      </c>
      <c r="F78" s="40"/>
    </row>
    <row r="79" spans="1:6" ht="75">
      <c r="A79" s="21" t="s">
        <v>295</v>
      </c>
      <c r="B79" s="17" t="s">
        <v>294</v>
      </c>
      <c r="C79" s="21" t="s">
        <v>293</v>
      </c>
      <c r="D79" s="22">
        <v>3629400</v>
      </c>
      <c r="E79" s="17" t="s">
        <v>180</v>
      </c>
      <c r="F79" s="40"/>
    </row>
    <row r="80" spans="1:6" ht="75">
      <c r="A80" s="21" t="s">
        <v>292</v>
      </c>
      <c r="B80" s="21" t="s">
        <v>291</v>
      </c>
      <c r="C80" s="17" t="s">
        <v>290</v>
      </c>
      <c r="D80" s="20">
        <v>20000000</v>
      </c>
      <c r="E80" s="17" t="s">
        <v>232</v>
      </c>
      <c r="F80" s="40"/>
    </row>
    <row r="81" spans="1:6" ht="75">
      <c r="A81" s="21" t="s">
        <v>289</v>
      </c>
      <c r="B81" s="17" t="s">
        <v>288</v>
      </c>
      <c r="C81" s="21" t="s">
        <v>287</v>
      </c>
      <c r="D81" s="22">
        <v>19550000</v>
      </c>
      <c r="E81" s="17" t="s">
        <v>150</v>
      </c>
      <c r="F81" s="40"/>
    </row>
    <row r="82" spans="1:6" ht="90">
      <c r="A82" s="21" t="s">
        <v>286</v>
      </c>
      <c r="B82" s="17" t="s">
        <v>285</v>
      </c>
      <c r="C82" s="17" t="s">
        <v>284</v>
      </c>
      <c r="D82" s="22">
        <v>24000000</v>
      </c>
      <c r="E82" s="17" t="s">
        <v>180</v>
      </c>
      <c r="F82" s="40"/>
    </row>
    <row r="83" spans="1:6" ht="90">
      <c r="A83" s="21" t="s">
        <v>283</v>
      </c>
      <c r="B83" s="17" t="s">
        <v>282</v>
      </c>
      <c r="C83" s="21" t="s">
        <v>281</v>
      </c>
      <c r="D83" s="22" t="s">
        <v>280</v>
      </c>
      <c r="E83" s="17" t="s">
        <v>239</v>
      </c>
      <c r="F83" s="40"/>
    </row>
    <row r="84" spans="1:6" ht="90">
      <c r="A84" s="21" t="s">
        <v>279</v>
      </c>
      <c r="B84" s="17" t="s">
        <v>278</v>
      </c>
      <c r="C84" s="21" t="s">
        <v>277</v>
      </c>
      <c r="D84" s="22" t="s">
        <v>276</v>
      </c>
      <c r="E84" s="17" t="s">
        <v>150</v>
      </c>
      <c r="F84" s="40"/>
    </row>
    <row r="85" spans="1:6" ht="90">
      <c r="A85" s="21" t="s">
        <v>275</v>
      </c>
      <c r="B85" s="21" t="s">
        <v>274</v>
      </c>
      <c r="C85" s="17" t="s">
        <v>273</v>
      </c>
      <c r="D85" s="22">
        <v>900</v>
      </c>
      <c r="E85" s="17" t="s">
        <v>239</v>
      </c>
      <c r="F85" s="40"/>
    </row>
    <row r="86" spans="1:6" ht="105">
      <c r="A86" s="21" t="s">
        <v>272</v>
      </c>
      <c r="B86" s="17" t="s">
        <v>271</v>
      </c>
      <c r="C86" s="17" t="s">
        <v>270</v>
      </c>
      <c r="D86" s="18">
        <v>1000000000</v>
      </c>
      <c r="E86" s="17" t="s">
        <v>153</v>
      </c>
      <c r="F86" s="40" t="s">
        <v>666</v>
      </c>
    </row>
    <row r="87" spans="1:6" ht="90">
      <c r="A87" s="21" t="s">
        <v>269</v>
      </c>
      <c r="B87" s="17" t="s">
        <v>268</v>
      </c>
      <c r="C87" s="17" t="s">
        <v>267</v>
      </c>
      <c r="D87" s="20">
        <v>15000000</v>
      </c>
      <c r="E87" s="17" t="s">
        <v>150</v>
      </c>
      <c r="F87" s="40"/>
    </row>
    <row r="88" spans="1:6" ht="60">
      <c r="A88" s="21" t="s">
        <v>266</v>
      </c>
      <c r="B88" s="17" t="s">
        <v>265</v>
      </c>
      <c r="C88" s="17" t="s">
        <v>264</v>
      </c>
      <c r="D88" s="18">
        <v>26130000</v>
      </c>
      <c r="E88" s="17" t="s">
        <v>153</v>
      </c>
      <c r="F88" s="40"/>
    </row>
    <row r="89" spans="1:6" ht="60">
      <c r="A89" s="21" t="s">
        <v>263</v>
      </c>
      <c r="B89" s="17" t="s">
        <v>262</v>
      </c>
      <c r="C89" s="17" t="s">
        <v>261</v>
      </c>
      <c r="D89" s="20">
        <v>22000000</v>
      </c>
      <c r="E89" s="17" t="s">
        <v>239</v>
      </c>
      <c r="F89" s="40"/>
    </row>
    <row r="90" spans="1:6" ht="60">
      <c r="A90" s="21" t="s">
        <v>260</v>
      </c>
      <c r="B90" s="21" t="s">
        <v>259</v>
      </c>
      <c r="C90" s="17" t="s">
        <v>258</v>
      </c>
      <c r="D90" s="20">
        <v>40000000</v>
      </c>
      <c r="E90" s="17" t="s">
        <v>153</v>
      </c>
      <c r="F90" s="40"/>
    </row>
    <row r="91" spans="1:6" ht="60">
      <c r="A91" s="21" t="s">
        <v>257</v>
      </c>
      <c r="B91" s="21" t="s">
        <v>256</v>
      </c>
      <c r="C91" s="17" t="s">
        <v>255</v>
      </c>
      <c r="D91" s="20">
        <v>63448500</v>
      </c>
      <c r="E91" s="17" t="s">
        <v>153</v>
      </c>
      <c r="F91" s="40"/>
    </row>
    <row r="92" spans="1:6" ht="60">
      <c r="A92" s="21" t="s">
        <v>254</v>
      </c>
      <c r="B92" s="21" t="s">
        <v>253</v>
      </c>
      <c r="C92" s="17" t="s">
        <v>252</v>
      </c>
      <c r="D92" s="20">
        <v>89827150</v>
      </c>
      <c r="E92" s="17" t="s">
        <v>153</v>
      </c>
      <c r="F92" s="40" t="s">
        <v>666</v>
      </c>
    </row>
    <row r="93" spans="1:6" ht="60">
      <c r="A93" s="21" t="s">
        <v>251</v>
      </c>
      <c r="B93" s="21" t="s">
        <v>250</v>
      </c>
      <c r="C93" s="17" t="s">
        <v>249</v>
      </c>
      <c r="D93" s="20">
        <v>144000000</v>
      </c>
      <c r="E93" s="17" t="s">
        <v>153</v>
      </c>
      <c r="F93" s="40" t="s">
        <v>666</v>
      </c>
    </row>
    <row r="94" spans="1:6" ht="70.5" customHeight="1">
      <c r="A94" s="21" t="s">
        <v>248</v>
      </c>
      <c r="B94" s="17" t="s">
        <v>247</v>
      </c>
      <c r="C94" s="17" t="s">
        <v>246</v>
      </c>
      <c r="D94" s="18">
        <v>6083000</v>
      </c>
      <c r="E94" s="17" t="s">
        <v>153</v>
      </c>
      <c r="F94" s="40"/>
    </row>
    <row r="95" spans="1:6" ht="60">
      <c r="A95" s="21" t="s">
        <v>245</v>
      </c>
      <c r="B95" s="21" t="s">
        <v>244</v>
      </c>
      <c r="C95" s="17" t="s">
        <v>243</v>
      </c>
      <c r="D95" s="20">
        <v>59176125</v>
      </c>
      <c r="E95" s="17" t="s">
        <v>153</v>
      </c>
      <c r="F95" s="40"/>
    </row>
    <row r="96" spans="1:6" ht="75">
      <c r="A96" s="21" t="s">
        <v>242</v>
      </c>
      <c r="B96" s="17" t="s">
        <v>241</v>
      </c>
      <c r="C96" s="21" t="s">
        <v>240</v>
      </c>
      <c r="D96" s="20">
        <v>283000000</v>
      </c>
      <c r="E96" s="17" t="s">
        <v>239</v>
      </c>
      <c r="F96" s="40" t="s">
        <v>666</v>
      </c>
    </row>
    <row r="97" spans="1:6" ht="75">
      <c r="A97" s="21" t="s">
        <v>238</v>
      </c>
      <c r="B97" s="21" t="s">
        <v>237</v>
      </c>
      <c r="C97" s="17" t="s">
        <v>236</v>
      </c>
      <c r="D97" s="20">
        <v>9000000</v>
      </c>
      <c r="E97" s="17" t="s">
        <v>157</v>
      </c>
      <c r="F97" s="40"/>
    </row>
    <row r="98" spans="1:6" ht="75">
      <c r="A98" s="21" t="s">
        <v>235</v>
      </c>
      <c r="B98" s="21" t="s">
        <v>234</v>
      </c>
      <c r="C98" s="17" t="s">
        <v>233</v>
      </c>
      <c r="D98" s="20">
        <f>1900000+4677120</f>
        <v>6577120</v>
      </c>
      <c r="E98" s="17" t="s">
        <v>232</v>
      </c>
      <c r="F98" s="40"/>
    </row>
    <row r="99" spans="1:6" ht="90">
      <c r="A99" s="21" t="s">
        <v>231</v>
      </c>
      <c r="B99" s="17" t="s">
        <v>230</v>
      </c>
      <c r="C99" s="17" t="s">
        <v>229</v>
      </c>
      <c r="D99" s="20">
        <v>17000000</v>
      </c>
      <c r="E99" s="17" t="s">
        <v>180</v>
      </c>
      <c r="F99" s="40"/>
    </row>
    <row r="100" spans="1:6" ht="105">
      <c r="A100" s="21" t="s">
        <v>228</v>
      </c>
      <c r="B100" s="21" t="s">
        <v>227</v>
      </c>
      <c r="C100" s="17" t="s">
        <v>226</v>
      </c>
      <c r="D100" s="20">
        <v>62000000</v>
      </c>
      <c r="E100" s="17" t="s">
        <v>150</v>
      </c>
      <c r="F100" s="40"/>
    </row>
    <row r="101" spans="1:6" ht="75">
      <c r="A101" s="21" t="s">
        <v>225</v>
      </c>
      <c r="B101" s="17" t="s">
        <v>224</v>
      </c>
      <c r="C101" s="17" t="s">
        <v>223</v>
      </c>
      <c r="D101" s="20">
        <v>9000000</v>
      </c>
      <c r="E101" s="17" t="s">
        <v>150</v>
      </c>
      <c r="F101" s="40"/>
    </row>
    <row r="102" spans="1:6" ht="105">
      <c r="A102" s="21" t="s">
        <v>222</v>
      </c>
      <c r="B102" s="17" t="s">
        <v>221</v>
      </c>
      <c r="C102" s="17" t="s">
        <v>220</v>
      </c>
      <c r="D102" s="20">
        <v>39000000</v>
      </c>
      <c r="E102" s="17" t="s">
        <v>180</v>
      </c>
      <c r="F102" s="40"/>
    </row>
    <row r="103" spans="1:6" ht="150">
      <c r="A103" s="21" t="s">
        <v>219</v>
      </c>
      <c r="B103" s="17" t="s">
        <v>218</v>
      </c>
      <c r="C103" s="17" t="s">
        <v>217</v>
      </c>
      <c r="D103" s="20">
        <f>3407148+4675450</f>
        <v>8082598</v>
      </c>
      <c r="E103" s="17" t="s">
        <v>180</v>
      </c>
      <c r="F103" s="40"/>
    </row>
    <row r="104" spans="1:6" ht="90">
      <c r="A104" s="21" t="s">
        <v>216</v>
      </c>
      <c r="B104" s="17" t="s">
        <v>215</v>
      </c>
      <c r="C104" s="17" t="s">
        <v>214</v>
      </c>
      <c r="D104" s="20">
        <v>13200000</v>
      </c>
      <c r="E104" s="17" t="s">
        <v>180</v>
      </c>
      <c r="F104" s="40"/>
    </row>
    <row r="105" spans="1:6" ht="90">
      <c r="A105" s="21" t="s">
        <v>213</v>
      </c>
      <c r="B105" s="17" t="s">
        <v>212</v>
      </c>
      <c r="C105" s="17" t="s">
        <v>211</v>
      </c>
      <c r="D105" s="20">
        <v>2300000000</v>
      </c>
      <c r="E105" s="17" t="s">
        <v>153</v>
      </c>
      <c r="F105" s="40" t="s">
        <v>666</v>
      </c>
    </row>
    <row r="106" spans="1:6" ht="105">
      <c r="A106" s="21" t="s">
        <v>210</v>
      </c>
      <c r="B106" s="17" t="s">
        <v>209</v>
      </c>
      <c r="C106" s="17" t="s">
        <v>208</v>
      </c>
      <c r="D106" s="18">
        <v>140000000</v>
      </c>
      <c r="E106" s="17" t="s">
        <v>153</v>
      </c>
      <c r="F106" s="40" t="s">
        <v>666</v>
      </c>
    </row>
    <row r="107" spans="1:6" ht="105">
      <c r="A107" s="21" t="s">
        <v>207</v>
      </c>
      <c r="B107" s="17" t="s">
        <v>206</v>
      </c>
      <c r="C107" s="17" t="s">
        <v>205</v>
      </c>
      <c r="D107" s="18">
        <v>3000000</v>
      </c>
      <c r="E107" s="17" t="s">
        <v>180</v>
      </c>
      <c r="F107" s="40"/>
    </row>
    <row r="108" spans="1:6" ht="75">
      <c r="A108" s="21" t="s">
        <v>204</v>
      </c>
      <c r="B108" s="17" t="s">
        <v>203</v>
      </c>
      <c r="C108" s="17" t="s">
        <v>202</v>
      </c>
      <c r="D108" s="18">
        <v>29428571</v>
      </c>
      <c r="E108" s="17" t="s">
        <v>153</v>
      </c>
      <c r="F108" s="40"/>
    </row>
    <row r="109" spans="1:6" ht="105">
      <c r="A109" s="21" t="s">
        <v>201</v>
      </c>
      <c r="B109" s="17" t="s">
        <v>200</v>
      </c>
      <c r="C109" s="17" t="s">
        <v>199</v>
      </c>
      <c r="D109" s="20">
        <v>2000000</v>
      </c>
      <c r="E109" s="17" t="s">
        <v>150</v>
      </c>
      <c r="F109" s="40"/>
    </row>
    <row r="110" spans="1:6" ht="120">
      <c r="A110" s="21" t="s">
        <v>198</v>
      </c>
      <c r="B110" s="17" t="s">
        <v>197</v>
      </c>
      <c r="C110" s="17" t="s">
        <v>196</v>
      </c>
      <c r="D110" s="20">
        <v>250000000</v>
      </c>
      <c r="E110" s="17" t="s">
        <v>150</v>
      </c>
      <c r="F110" s="40"/>
    </row>
    <row r="111" spans="1:6" ht="75">
      <c r="A111" s="21" t="s">
        <v>195</v>
      </c>
      <c r="B111" s="17" t="s">
        <v>194</v>
      </c>
      <c r="C111" s="17" t="s">
        <v>193</v>
      </c>
      <c r="D111" s="20">
        <v>5000000</v>
      </c>
      <c r="E111" s="17" t="s">
        <v>180</v>
      </c>
      <c r="F111" s="40"/>
    </row>
    <row r="112" spans="1:6" ht="60">
      <c r="A112" s="19" t="s">
        <v>192</v>
      </c>
      <c r="B112" s="17" t="s">
        <v>191</v>
      </c>
      <c r="C112" s="17" t="s">
        <v>190</v>
      </c>
      <c r="D112" s="18">
        <v>249592957</v>
      </c>
      <c r="E112" s="17" t="s">
        <v>153</v>
      </c>
      <c r="F112" s="40"/>
    </row>
    <row r="113" spans="1:6" ht="105">
      <c r="A113" s="17" t="s">
        <v>189</v>
      </c>
      <c r="B113" s="17" t="s">
        <v>188</v>
      </c>
      <c r="C113" s="17" t="s">
        <v>187</v>
      </c>
      <c r="D113" s="20">
        <v>8100000</v>
      </c>
      <c r="E113" s="17" t="s">
        <v>153</v>
      </c>
      <c r="F113" s="40"/>
    </row>
    <row r="114" spans="1:6" ht="75">
      <c r="A114" s="19" t="s">
        <v>186</v>
      </c>
      <c r="B114" s="17" t="s">
        <v>185</v>
      </c>
      <c r="C114" s="17" t="s">
        <v>184</v>
      </c>
      <c r="D114" s="20">
        <v>6300000</v>
      </c>
      <c r="E114" s="17" t="s">
        <v>153</v>
      </c>
      <c r="F114" s="40"/>
    </row>
    <row r="115" spans="1:6" ht="195" customHeight="1">
      <c r="A115" s="19" t="s">
        <v>183</v>
      </c>
      <c r="B115" s="17" t="s">
        <v>182</v>
      </c>
      <c r="C115" s="17" t="s">
        <v>181</v>
      </c>
      <c r="D115" s="20">
        <v>10000000</v>
      </c>
      <c r="E115" s="17" t="s">
        <v>180</v>
      </c>
      <c r="F115" s="40"/>
    </row>
    <row r="116" spans="1:6" ht="45">
      <c r="A116" s="19" t="s">
        <v>179</v>
      </c>
      <c r="B116" s="17" t="s">
        <v>178</v>
      </c>
      <c r="C116" s="17" t="s">
        <v>177</v>
      </c>
      <c r="D116" s="20">
        <v>26000000</v>
      </c>
      <c r="E116" s="17" t="s">
        <v>150</v>
      </c>
      <c r="F116" s="40"/>
    </row>
    <row r="117" spans="1:6" ht="90">
      <c r="A117" s="19" t="s">
        <v>176</v>
      </c>
      <c r="B117" s="17" t="s">
        <v>175</v>
      </c>
      <c r="C117" s="17" t="s">
        <v>174</v>
      </c>
      <c r="D117" s="20">
        <v>3500000</v>
      </c>
      <c r="E117" s="17" t="s">
        <v>173</v>
      </c>
      <c r="F117" s="40"/>
    </row>
    <row r="118" spans="1:6" ht="75">
      <c r="A118" s="19" t="s">
        <v>172</v>
      </c>
      <c r="B118" s="17" t="s">
        <v>171</v>
      </c>
      <c r="C118" s="17" t="s">
        <v>170</v>
      </c>
      <c r="D118" s="20">
        <v>177344330</v>
      </c>
      <c r="E118" s="17" t="s">
        <v>150</v>
      </c>
      <c r="F118" s="40"/>
    </row>
    <row r="119" spans="1:6" ht="75">
      <c r="A119" s="19" t="s">
        <v>169</v>
      </c>
      <c r="B119" s="17" t="s">
        <v>168</v>
      </c>
      <c r="C119" s="17" t="s">
        <v>167</v>
      </c>
      <c r="D119" s="20">
        <v>322063008</v>
      </c>
      <c r="E119" s="17" t="s">
        <v>150</v>
      </c>
      <c r="F119" s="40" t="s">
        <v>666</v>
      </c>
    </row>
    <row r="120" spans="1:6" ht="75">
      <c r="A120" s="19" t="s">
        <v>166</v>
      </c>
      <c r="B120" s="17" t="s">
        <v>165</v>
      </c>
      <c r="C120" s="17" t="s">
        <v>164</v>
      </c>
      <c r="D120" s="20">
        <v>2028000</v>
      </c>
      <c r="E120" s="17" t="s">
        <v>153</v>
      </c>
      <c r="F120" s="40"/>
    </row>
    <row r="121" spans="1:6" ht="147.75" customHeight="1">
      <c r="A121" s="17" t="s">
        <v>163</v>
      </c>
      <c r="B121" s="17" t="s">
        <v>162</v>
      </c>
      <c r="C121" s="17" t="s">
        <v>161</v>
      </c>
      <c r="D121" s="20">
        <v>1780000</v>
      </c>
      <c r="E121" s="17" t="s">
        <v>146</v>
      </c>
      <c r="F121" s="40"/>
    </row>
    <row r="122" spans="1:6" ht="82.5" customHeight="1">
      <c r="A122" s="19" t="s">
        <v>160</v>
      </c>
      <c r="B122" s="17" t="s">
        <v>159</v>
      </c>
      <c r="C122" s="17" t="s">
        <v>158</v>
      </c>
      <c r="D122" s="18">
        <v>8020000</v>
      </c>
      <c r="E122" s="17" t="s">
        <v>157</v>
      </c>
      <c r="F122" s="40"/>
    </row>
    <row r="123" spans="1:6" ht="63.75" customHeight="1">
      <c r="A123" s="19" t="s">
        <v>156</v>
      </c>
      <c r="B123" s="17" t="s">
        <v>155</v>
      </c>
      <c r="C123" s="17" t="s">
        <v>154</v>
      </c>
      <c r="D123" s="18">
        <v>15000000</v>
      </c>
      <c r="E123" s="17" t="s">
        <v>153</v>
      </c>
      <c r="F123" s="40"/>
    </row>
    <row r="124" spans="1:6" ht="72.75" customHeight="1">
      <c r="A124" s="19" t="s">
        <v>97</v>
      </c>
      <c r="B124" s="17" t="s">
        <v>152</v>
      </c>
      <c r="C124" s="17" t="s">
        <v>151</v>
      </c>
      <c r="D124" s="18">
        <v>5000000</v>
      </c>
      <c r="E124" s="17" t="s">
        <v>150</v>
      </c>
      <c r="F124" s="40"/>
    </row>
    <row r="125" spans="1:6" ht="72.75" customHeight="1">
      <c r="A125" s="19" t="s">
        <v>149</v>
      </c>
      <c r="B125" s="17" t="s">
        <v>148</v>
      </c>
      <c r="C125" s="17" t="s">
        <v>147</v>
      </c>
      <c r="D125" s="18">
        <v>1000000</v>
      </c>
      <c r="E125" s="17" t="s">
        <v>146</v>
      </c>
      <c r="F125" s="41"/>
    </row>
  </sheetData>
  <mergeCells count="3">
    <mergeCell ref="A1:E1"/>
    <mergeCell ref="A2:E2"/>
    <mergeCell ref="G4:K4"/>
  </mergeCells>
  <dataValidations count="1">
    <dataValidation type="decimal" allowBlank="1" showInputMessage="1" showErrorMessage="1" errorTitle="Error de Dato." error="Debe digitar un valor mayor que 0 y con un máximo de 15 caracteres numéricos." sqref="D54 D42 D36">
      <formula1>-0.1</formula1>
      <formula2>460000000000000</formula2>
    </dataValidation>
  </dataValidations>
  <printOptions horizontalCentered="1" verticalCentered="1"/>
  <pageMargins left="0.70866141732283472" right="0.70866141732283472" top="0.74803149606299213" bottom="0.74803149606299213" header="0.31496062992125984" footer="0.31496062992125984"/>
  <pageSetup paperSize="5" scale="40" orientation="landscape" verticalDpi="72" r:id="rId1"/>
  <legacyDrawing r:id="rId2"/>
</worksheet>
</file>

<file path=xl/worksheets/sheet2.xml><?xml version="1.0" encoding="utf-8"?>
<worksheet xmlns="http://schemas.openxmlformats.org/spreadsheetml/2006/main" xmlns:r="http://schemas.openxmlformats.org/officeDocument/2006/relationships">
  <dimension ref="A1:L152"/>
  <sheetViews>
    <sheetView topLeftCell="A105" zoomScale="80" zoomScaleNormal="80" workbookViewId="0">
      <selection activeCell="E110" sqref="E110"/>
    </sheetView>
  </sheetViews>
  <sheetFormatPr baseColWidth="10" defaultRowHeight="15"/>
  <cols>
    <col min="1" max="1" width="20.140625" style="10" customWidth="1"/>
    <col min="2" max="2" width="64.7109375" customWidth="1"/>
    <col min="3" max="3" width="23.28515625" style="72" customWidth="1"/>
    <col min="4" max="4" width="14.7109375" style="52" customWidth="1"/>
    <col min="5" max="5" width="28.42578125" style="58" customWidth="1"/>
    <col min="6" max="6" width="16.42578125" style="108" customWidth="1"/>
    <col min="7" max="7" width="24.85546875" customWidth="1"/>
    <col min="8" max="8" width="19.42578125" bestFit="1" customWidth="1"/>
  </cols>
  <sheetData>
    <row r="1" spans="1:8" ht="34.5" customHeight="1">
      <c r="A1" s="132" t="s">
        <v>145</v>
      </c>
      <c r="B1" s="132"/>
      <c r="C1" s="132"/>
      <c r="D1" s="132"/>
      <c r="E1" s="132"/>
    </row>
    <row r="2" spans="1:8" ht="36" customHeight="1">
      <c r="A2" s="6" t="s">
        <v>93</v>
      </c>
      <c r="B2" s="6" t="s">
        <v>48</v>
      </c>
      <c r="C2" s="69" t="s">
        <v>47</v>
      </c>
      <c r="D2" s="7" t="s">
        <v>50</v>
      </c>
      <c r="E2" s="56" t="s">
        <v>49</v>
      </c>
      <c r="F2" s="109" t="s">
        <v>733</v>
      </c>
    </row>
    <row r="3" spans="1:8" ht="72.75" customHeight="1">
      <c r="A3" s="8" t="s">
        <v>108</v>
      </c>
      <c r="B3" s="46" t="s">
        <v>84</v>
      </c>
      <c r="C3" s="12">
        <v>26000000</v>
      </c>
      <c r="D3" s="2">
        <v>41355</v>
      </c>
      <c r="E3" s="57" t="s">
        <v>122</v>
      </c>
      <c r="F3" s="113">
        <v>26000000</v>
      </c>
    </row>
    <row r="4" spans="1:8" ht="34.5">
      <c r="A4" s="8" t="s">
        <v>108</v>
      </c>
      <c r="B4" s="46" t="s">
        <v>78</v>
      </c>
      <c r="C4" s="12">
        <v>9832160</v>
      </c>
      <c r="D4" s="2">
        <v>41369</v>
      </c>
      <c r="E4" s="105" t="s">
        <v>122</v>
      </c>
      <c r="F4" s="110">
        <v>9832160</v>
      </c>
      <c r="G4" s="131"/>
    </row>
    <row r="5" spans="1:8" ht="57" customHeight="1">
      <c r="A5" s="8" t="s">
        <v>116</v>
      </c>
      <c r="B5" s="46" t="s">
        <v>58</v>
      </c>
      <c r="C5" s="12">
        <v>30000000</v>
      </c>
      <c r="D5" s="5">
        <v>41396</v>
      </c>
      <c r="E5" s="105" t="s">
        <v>122</v>
      </c>
      <c r="F5" s="111">
        <v>15000000</v>
      </c>
      <c r="G5" s="131"/>
    </row>
    <row r="6" spans="1:8" ht="23.25">
      <c r="A6" s="8" t="s">
        <v>108</v>
      </c>
      <c r="B6" s="46" t="s">
        <v>52</v>
      </c>
      <c r="C6" s="12">
        <v>44000000</v>
      </c>
      <c r="D6" s="2">
        <v>41405</v>
      </c>
      <c r="E6" s="105" t="s">
        <v>122</v>
      </c>
      <c r="F6" s="112">
        <v>44000000</v>
      </c>
    </row>
    <row r="7" spans="1:8" ht="79.5">
      <c r="A7" s="8" t="s">
        <v>635</v>
      </c>
      <c r="B7" s="46" t="s">
        <v>21</v>
      </c>
      <c r="C7" s="12">
        <v>10450000</v>
      </c>
      <c r="D7" s="2">
        <v>41314</v>
      </c>
      <c r="E7" s="105" t="s">
        <v>122</v>
      </c>
      <c r="F7" s="111">
        <v>10450000</v>
      </c>
    </row>
    <row r="8" spans="1:8" ht="23.25">
      <c r="A8" s="8" t="s">
        <v>108</v>
      </c>
      <c r="B8" s="46" t="s">
        <v>6</v>
      </c>
      <c r="C8" s="12">
        <v>13928982</v>
      </c>
      <c r="D8" s="2">
        <v>41338</v>
      </c>
      <c r="E8" s="105" t="s">
        <v>122</v>
      </c>
      <c r="F8" s="111">
        <v>14000000</v>
      </c>
    </row>
    <row r="9" spans="1:8" ht="34.5">
      <c r="A9" s="8" t="s">
        <v>108</v>
      </c>
      <c r="B9" s="46" t="s">
        <v>4</v>
      </c>
      <c r="C9" s="12">
        <v>3596000</v>
      </c>
      <c r="D9" s="2">
        <v>41340</v>
      </c>
      <c r="E9" s="105" t="s">
        <v>122</v>
      </c>
      <c r="F9" s="111">
        <v>3596000</v>
      </c>
    </row>
    <row r="10" spans="1:8" ht="34.5">
      <c r="A10" s="8" t="s">
        <v>108</v>
      </c>
      <c r="B10" s="46" t="s">
        <v>91</v>
      </c>
      <c r="C10" s="11">
        <v>15750000</v>
      </c>
      <c r="D10" s="4">
        <v>41341</v>
      </c>
      <c r="E10" s="105" t="s">
        <v>122</v>
      </c>
      <c r="F10" s="111">
        <v>15750000</v>
      </c>
    </row>
    <row r="11" spans="1:8" ht="45.75">
      <c r="A11" s="48" t="s">
        <v>108</v>
      </c>
      <c r="B11" s="46" t="s">
        <v>678</v>
      </c>
      <c r="C11" s="12">
        <v>1000000</v>
      </c>
      <c r="D11" s="45">
        <v>41422</v>
      </c>
      <c r="E11" s="105" t="s">
        <v>122</v>
      </c>
      <c r="F11" s="111">
        <v>1000000</v>
      </c>
    </row>
    <row r="12" spans="1:8" ht="23.25">
      <c r="A12" s="8"/>
      <c r="B12" s="46" t="s">
        <v>702</v>
      </c>
      <c r="C12" s="12">
        <v>6720000</v>
      </c>
      <c r="D12" s="45">
        <v>41449</v>
      </c>
      <c r="E12" s="105" t="s">
        <v>122</v>
      </c>
      <c r="F12" s="111">
        <v>6720000</v>
      </c>
    </row>
    <row r="13" spans="1:8" ht="45.75">
      <c r="A13" s="8"/>
      <c r="B13" s="46" t="s">
        <v>685</v>
      </c>
      <c r="C13" s="11">
        <v>1000000</v>
      </c>
      <c r="D13" s="44">
        <v>41487</v>
      </c>
      <c r="E13" s="106" t="s">
        <v>707</v>
      </c>
      <c r="F13" s="110"/>
    </row>
    <row r="14" spans="1:8" ht="18">
      <c r="A14" s="99" t="s">
        <v>140</v>
      </c>
      <c r="B14" s="43"/>
      <c r="C14" s="67">
        <f>C3+C4+C5+C6+C7+C8+C9+C10+C11+C12+C13</f>
        <v>162277142</v>
      </c>
      <c r="D14" s="4"/>
      <c r="E14" s="9" t="s">
        <v>707</v>
      </c>
      <c r="H14" s="96">
        <f>C47+C144</f>
        <v>1520985419</v>
      </c>
    </row>
    <row r="15" spans="1:8" ht="52.5" customHeight="1">
      <c r="A15" s="100" t="s">
        <v>101</v>
      </c>
      <c r="B15" s="89" t="s">
        <v>670</v>
      </c>
      <c r="C15" s="83">
        <v>12640000</v>
      </c>
      <c r="D15" s="76">
        <v>41431</v>
      </c>
      <c r="E15" s="77" t="s">
        <v>682</v>
      </c>
      <c r="F15" s="113"/>
    </row>
    <row r="16" spans="1:8" ht="34.5">
      <c r="A16" s="88" t="s">
        <v>99</v>
      </c>
      <c r="B16" s="46" t="s">
        <v>674</v>
      </c>
      <c r="C16" s="83">
        <v>100535000</v>
      </c>
      <c r="D16" s="76">
        <v>41426</v>
      </c>
      <c r="E16" s="77" t="s">
        <v>682</v>
      </c>
    </row>
    <row r="17" spans="1:6" ht="33" customHeight="1">
      <c r="A17" s="8"/>
      <c r="B17" s="74" t="s">
        <v>670</v>
      </c>
      <c r="C17" s="11">
        <v>11558000</v>
      </c>
      <c r="D17" s="44">
        <v>41440</v>
      </c>
      <c r="E17" s="57" t="s">
        <v>682</v>
      </c>
    </row>
    <row r="18" spans="1:6" ht="34.5">
      <c r="A18" s="8" t="s">
        <v>114</v>
      </c>
      <c r="B18" s="46" t="s">
        <v>135</v>
      </c>
      <c r="C18" s="83">
        <v>59400000</v>
      </c>
      <c r="D18" s="80">
        <v>41351</v>
      </c>
      <c r="E18" s="77" t="s">
        <v>123</v>
      </c>
    </row>
    <row r="19" spans="1:6" ht="34.5">
      <c r="A19" s="8" t="s">
        <v>99</v>
      </c>
      <c r="B19" s="46" t="s">
        <v>83</v>
      </c>
      <c r="C19" s="83">
        <v>6000000</v>
      </c>
      <c r="D19" s="80">
        <v>41355</v>
      </c>
      <c r="E19" s="77" t="s">
        <v>123</v>
      </c>
    </row>
    <row r="20" spans="1:6" ht="23.25">
      <c r="A20" s="88" t="s">
        <v>99</v>
      </c>
      <c r="B20" s="46" t="s">
        <v>82</v>
      </c>
      <c r="C20" s="83">
        <v>3468470</v>
      </c>
      <c r="D20" s="80">
        <v>41360</v>
      </c>
      <c r="E20" s="77" t="s">
        <v>123</v>
      </c>
    </row>
    <row r="21" spans="1:6" ht="45.75">
      <c r="A21" s="8" t="s">
        <v>114</v>
      </c>
      <c r="B21" s="46" t="s">
        <v>79</v>
      </c>
      <c r="C21" s="83">
        <v>77816000</v>
      </c>
      <c r="D21" s="80">
        <v>41368</v>
      </c>
      <c r="E21" s="77" t="s">
        <v>123</v>
      </c>
    </row>
    <row r="22" spans="1:6" ht="23.25">
      <c r="A22" s="88" t="s">
        <v>101</v>
      </c>
      <c r="B22" s="46" t="s">
        <v>66</v>
      </c>
      <c r="C22" s="75">
        <v>15612512</v>
      </c>
      <c r="D22" s="80">
        <v>41388</v>
      </c>
      <c r="E22" s="77" t="s">
        <v>123</v>
      </c>
      <c r="F22" s="113"/>
    </row>
    <row r="23" spans="1:6" ht="34.5">
      <c r="A23" s="8" t="s">
        <v>101</v>
      </c>
      <c r="B23" s="46" t="s">
        <v>68</v>
      </c>
      <c r="C23" s="83">
        <v>3077500</v>
      </c>
      <c r="D23" s="80">
        <v>41388</v>
      </c>
      <c r="E23" s="77" t="s">
        <v>123</v>
      </c>
    </row>
    <row r="24" spans="1:6" ht="63.75" customHeight="1">
      <c r="A24" s="88" t="s">
        <v>101</v>
      </c>
      <c r="B24" s="89" t="s">
        <v>126</v>
      </c>
      <c r="C24" s="75">
        <v>59095677</v>
      </c>
      <c r="D24" s="80">
        <v>41390</v>
      </c>
      <c r="E24" s="77" t="s">
        <v>123</v>
      </c>
    </row>
    <row r="25" spans="1:6" ht="34.5">
      <c r="A25" s="90" t="s">
        <v>101</v>
      </c>
      <c r="B25" s="46" t="s">
        <v>64</v>
      </c>
      <c r="C25" s="75">
        <v>49069669</v>
      </c>
      <c r="D25" s="80">
        <v>41390</v>
      </c>
      <c r="E25" s="77" t="s">
        <v>123</v>
      </c>
    </row>
    <row r="26" spans="1:6" ht="34.5">
      <c r="A26" s="88" t="s">
        <v>99</v>
      </c>
      <c r="B26" s="46" t="s">
        <v>61</v>
      </c>
      <c r="C26" s="83">
        <v>13200000</v>
      </c>
      <c r="D26" s="80">
        <v>41394</v>
      </c>
      <c r="E26" s="77" t="s">
        <v>123</v>
      </c>
    </row>
    <row r="27" spans="1:6" ht="34.5">
      <c r="A27" s="88" t="s">
        <v>99</v>
      </c>
      <c r="B27" s="46" t="s">
        <v>60</v>
      </c>
      <c r="C27" s="83">
        <v>9680000</v>
      </c>
      <c r="D27" s="80">
        <v>41396</v>
      </c>
      <c r="E27" s="77" t="s">
        <v>123</v>
      </c>
    </row>
    <row r="28" spans="1:6" ht="45.75">
      <c r="A28" s="8" t="s">
        <v>118</v>
      </c>
      <c r="B28" s="1" t="s">
        <v>57</v>
      </c>
      <c r="C28" s="12">
        <v>7499950</v>
      </c>
      <c r="D28" s="2">
        <v>41401</v>
      </c>
      <c r="E28" s="57" t="s">
        <v>123</v>
      </c>
    </row>
    <row r="29" spans="1:6" ht="45.75">
      <c r="A29" s="88" t="s">
        <v>119</v>
      </c>
      <c r="B29" s="46" t="s">
        <v>56</v>
      </c>
      <c r="C29" s="83">
        <v>8100280</v>
      </c>
      <c r="D29" s="80">
        <v>41403</v>
      </c>
      <c r="E29" s="77" t="s">
        <v>123</v>
      </c>
    </row>
    <row r="30" spans="1:6" ht="53.25" customHeight="1">
      <c r="A30" s="88" t="s">
        <v>99</v>
      </c>
      <c r="B30" s="89" t="s">
        <v>23</v>
      </c>
      <c r="C30" s="83">
        <v>12400000</v>
      </c>
      <c r="D30" s="80">
        <v>41313</v>
      </c>
      <c r="E30" s="77" t="s">
        <v>123</v>
      </c>
    </row>
    <row r="31" spans="1:6" ht="34.5">
      <c r="A31" s="88" t="s">
        <v>99</v>
      </c>
      <c r="B31" s="46" t="s">
        <v>24</v>
      </c>
      <c r="C31" s="83">
        <v>10500000</v>
      </c>
      <c r="D31" s="80">
        <v>41313</v>
      </c>
      <c r="E31" s="77" t="s">
        <v>123</v>
      </c>
    </row>
    <row r="32" spans="1:6" ht="34.5">
      <c r="A32" s="88" t="s">
        <v>99</v>
      </c>
      <c r="B32" s="46" t="s">
        <v>25</v>
      </c>
      <c r="C32" s="83">
        <v>13200000</v>
      </c>
      <c r="D32" s="80">
        <v>41313</v>
      </c>
      <c r="E32" s="77" t="s">
        <v>123</v>
      </c>
    </row>
    <row r="33" spans="1:12" ht="45.75">
      <c r="A33" s="88" t="s">
        <v>99</v>
      </c>
      <c r="B33" s="46" t="s">
        <v>26</v>
      </c>
      <c r="C33" s="83">
        <v>10500000</v>
      </c>
      <c r="D33" s="80">
        <v>41313</v>
      </c>
      <c r="E33" s="77" t="s">
        <v>123</v>
      </c>
    </row>
    <row r="34" spans="1:12" ht="45.75">
      <c r="A34" s="8" t="s">
        <v>99</v>
      </c>
      <c r="B34" s="1" t="s">
        <v>27</v>
      </c>
      <c r="C34" s="12">
        <v>12000000</v>
      </c>
      <c r="D34" s="2">
        <v>41313</v>
      </c>
      <c r="E34" s="57" t="s">
        <v>123</v>
      </c>
    </row>
    <row r="35" spans="1:12" ht="45.75">
      <c r="A35" s="8" t="s">
        <v>99</v>
      </c>
      <c r="B35" s="3" t="s">
        <v>28</v>
      </c>
      <c r="C35" s="11">
        <v>11250000</v>
      </c>
      <c r="D35" s="4">
        <v>41313</v>
      </c>
      <c r="E35" s="57" t="s">
        <v>123</v>
      </c>
    </row>
    <row r="36" spans="1:12" ht="34.5">
      <c r="A36" s="88" t="s">
        <v>102</v>
      </c>
      <c r="B36" s="46" t="s">
        <v>22</v>
      </c>
      <c r="C36" s="83">
        <v>10400000</v>
      </c>
      <c r="D36" s="80">
        <v>41314</v>
      </c>
      <c r="E36" s="77" t="s">
        <v>123</v>
      </c>
    </row>
    <row r="37" spans="1:12" ht="45.75" customHeight="1">
      <c r="A37" s="88" t="s">
        <v>102</v>
      </c>
      <c r="B37" s="46" t="s">
        <v>12</v>
      </c>
      <c r="C37" s="83">
        <v>10400000</v>
      </c>
      <c r="D37" s="80">
        <v>41323</v>
      </c>
      <c r="E37" s="77" t="s">
        <v>123</v>
      </c>
    </row>
    <row r="38" spans="1:12" ht="45.75" customHeight="1">
      <c r="A38" s="8" t="s">
        <v>98</v>
      </c>
      <c r="B38" s="1" t="s">
        <v>87</v>
      </c>
      <c r="C38" s="12">
        <v>91160000</v>
      </c>
      <c r="D38" s="2">
        <v>41349</v>
      </c>
      <c r="E38" s="57" t="s">
        <v>123</v>
      </c>
    </row>
    <row r="39" spans="1:12" ht="34.5">
      <c r="A39" s="88" t="s">
        <v>99</v>
      </c>
      <c r="B39" s="46" t="s">
        <v>85</v>
      </c>
      <c r="C39" s="83">
        <v>600000</v>
      </c>
      <c r="D39" s="80">
        <v>41351</v>
      </c>
      <c r="E39" s="77" t="s">
        <v>123</v>
      </c>
    </row>
    <row r="40" spans="1:12" ht="34.5">
      <c r="A40" s="8" t="s">
        <v>101</v>
      </c>
      <c r="B40" s="46" t="s">
        <v>86</v>
      </c>
      <c r="C40" s="83">
        <v>6775328</v>
      </c>
      <c r="D40" s="80">
        <v>41351</v>
      </c>
      <c r="E40" s="77" t="s">
        <v>123</v>
      </c>
    </row>
    <row r="41" spans="1:12" ht="34.5">
      <c r="A41" s="8" t="s">
        <v>114</v>
      </c>
      <c r="B41" s="84" t="s">
        <v>80</v>
      </c>
      <c r="C41" s="85">
        <v>77816000</v>
      </c>
      <c r="D41" s="86">
        <v>41365</v>
      </c>
      <c r="E41" s="87" t="s">
        <v>123</v>
      </c>
      <c r="F41" s="114"/>
    </row>
    <row r="42" spans="1:12" ht="45.75">
      <c r="A42" s="8" t="s">
        <v>114</v>
      </c>
      <c r="B42" s="46" t="s">
        <v>67</v>
      </c>
      <c r="C42" s="83">
        <v>16080000</v>
      </c>
      <c r="D42" s="80">
        <v>41388</v>
      </c>
      <c r="E42" s="77" t="s">
        <v>123</v>
      </c>
    </row>
    <row r="43" spans="1:12" ht="57">
      <c r="A43" s="48" t="s">
        <v>99</v>
      </c>
      <c r="B43" s="60" t="s">
        <v>40</v>
      </c>
      <c r="C43" s="11">
        <v>12000000</v>
      </c>
      <c r="D43" s="4">
        <v>41289</v>
      </c>
      <c r="E43" s="57" t="s">
        <v>123</v>
      </c>
    </row>
    <row r="44" spans="1:12" ht="34.5">
      <c r="A44" s="8" t="s">
        <v>98</v>
      </c>
      <c r="B44" s="3" t="s">
        <v>668</v>
      </c>
      <c r="C44" s="11">
        <v>5000000</v>
      </c>
      <c r="D44" s="44">
        <v>41433</v>
      </c>
      <c r="E44" s="57" t="s">
        <v>123</v>
      </c>
    </row>
    <row r="45" spans="1:12" ht="34.5">
      <c r="A45" s="8"/>
      <c r="B45" s="46" t="s">
        <v>690</v>
      </c>
      <c r="C45" s="75">
        <v>47357230</v>
      </c>
      <c r="D45" s="80">
        <v>41471</v>
      </c>
      <c r="E45" s="77" t="s">
        <v>123</v>
      </c>
      <c r="F45" s="113"/>
    </row>
    <row r="46" spans="1:12" ht="34.5">
      <c r="A46" s="88"/>
      <c r="B46" s="46" t="s">
        <v>700</v>
      </c>
      <c r="C46" s="83">
        <v>20000000</v>
      </c>
      <c r="D46" s="76">
        <v>41449</v>
      </c>
      <c r="E46" s="77" t="s">
        <v>123</v>
      </c>
    </row>
    <row r="47" spans="1:12" s="82" customFormat="1" ht="18">
      <c r="A47" s="101" t="s">
        <v>141</v>
      </c>
      <c r="B47" s="78"/>
      <c r="C47" s="79">
        <f>C43+C42+C41+C40+C39+C38+C37+C36+C35+C34+C33+C32+C31+C30+C29+C28+C27+C26+C25+C24+C23+C22+C21+C20+C19+C18+C15+C16+C17+C44+C45+C46</f>
        <v>804191616</v>
      </c>
      <c r="D47" s="80"/>
      <c r="E47" s="81" t="s">
        <v>123</v>
      </c>
      <c r="F47" s="115"/>
      <c r="G47" s="98"/>
      <c r="H47" s="98"/>
      <c r="I47" s="98"/>
      <c r="J47" s="98"/>
      <c r="K47" s="98"/>
      <c r="L47" s="98"/>
    </row>
    <row r="48" spans="1:12">
      <c r="A48" s="8" t="s">
        <v>96</v>
      </c>
      <c r="B48" s="3" t="s">
        <v>129</v>
      </c>
      <c r="C48" s="11">
        <v>722800</v>
      </c>
      <c r="D48" s="4">
        <v>41324</v>
      </c>
      <c r="E48" s="57" t="s">
        <v>127</v>
      </c>
    </row>
    <row r="49" spans="1:6" ht="45.75">
      <c r="A49" s="8" t="s">
        <v>106</v>
      </c>
      <c r="B49" s="3" t="s">
        <v>9</v>
      </c>
      <c r="C49" s="11">
        <v>21250000</v>
      </c>
      <c r="D49" s="4">
        <v>41327</v>
      </c>
      <c r="E49" s="57" t="s">
        <v>127</v>
      </c>
    </row>
    <row r="50" spans="1:6" ht="23.25">
      <c r="A50" s="8" t="s">
        <v>96</v>
      </c>
      <c r="B50" s="1" t="s">
        <v>89</v>
      </c>
      <c r="C50" s="12">
        <v>13566860</v>
      </c>
      <c r="D50" s="2">
        <v>41348</v>
      </c>
      <c r="E50" s="57" t="s">
        <v>127</v>
      </c>
    </row>
    <row r="51" spans="1:6" ht="23.25">
      <c r="A51" s="8" t="s">
        <v>96</v>
      </c>
      <c r="B51" s="3" t="s">
        <v>88</v>
      </c>
      <c r="C51" s="11">
        <v>5400000</v>
      </c>
      <c r="D51" s="4">
        <v>41349</v>
      </c>
      <c r="E51" s="57" t="s">
        <v>127</v>
      </c>
    </row>
    <row r="52" spans="1:6" ht="23.25">
      <c r="A52" s="8" t="s">
        <v>96</v>
      </c>
      <c r="B52" s="3" t="s">
        <v>77</v>
      </c>
      <c r="C52" s="11">
        <v>88600000</v>
      </c>
      <c r="D52" s="4">
        <v>41370</v>
      </c>
      <c r="E52" s="57" t="s">
        <v>127</v>
      </c>
    </row>
    <row r="53" spans="1:6" ht="102">
      <c r="A53" s="8" t="s">
        <v>96</v>
      </c>
      <c r="B53" s="1" t="s">
        <v>74</v>
      </c>
      <c r="C53" s="12">
        <v>9019838</v>
      </c>
      <c r="D53" s="2">
        <v>41375</v>
      </c>
      <c r="E53" s="57" t="s">
        <v>127</v>
      </c>
    </row>
    <row r="54" spans="1:6" ht="68.25">
      <c r="A54" s="8" t="s">
        <v>96</v>
      </c>
      <c r="B54" s="3" t="s">
        <v>75</v>
      </c>
      <c r="C54" s="11">
        <v>1500000</v>
      </c>
      <c r="D54" s="4">
        <v>41375</v>
      </c>
      <c r="E54" s="57" t="s">
        <v>127</v>
      </c>
    </row>
    <row r="55" spans="1:6" ht="45.75" customHeight="1">
      <c r="A55" s="8" t="s">
        <v>115</v>
      </c>
      <c r="B55" s="3" t="s">
        <v>71</v>
      </c>
      <c r="C55" s="11">
        <v>5625000</v>
      </c>
      <c r="D55" s="4">
        <v>41380</v>
      </c>
      <c r="E55" s="57" t="s">
        <v>127</v>
      </c>
      <c r="F55" s="113"/>
    </row>
    <row r="56" spans="1:6" ht="34.5">
      <c r="A56" s="8" t="s">
        <v>96</v>
      </c>
      <c r="B56" s="3" t="s">
        <v>65</v>
      </c>
      <c r="C56" s="11">
        <v>16250000</v>
      </c>
      <c r="D56" s="4">
        <v>41390</v>
      </c>
      <c r="E56" s="57" t="s">
        <v>127</v>
      </c>
    </row>
    <row r="57" spans="1:6" ht="34.5">
      <c r="A57" s="8" t="s">
        <v>96</v>
      </c>
      <c r="B57" s="3" t="s">
        <v>62</v>
      </c>
      <c r="C57" s="11">
        <v>16500000</v>
      </c>
      <c r="D57" s="4">
        <v>41391</v>
      </c>
      <c r="E57" s="57" t="s">
        <v>127</v>
      </c>
    </row>
    <row r="58" spans="1:6">
      <c r="A58" s="8" t="s">
        <v>96</v>
      </c>
      <c r="B58" s="46" t="s">
        <v>132</v>
      </c>
      <c r="C58" s="12">
        <v>915000</v>
      </c>
      <c r="D58" s="2">
        <v>41324</v>
      </c>
      <c r="E58" s="57" t="s">
        <v>127</v>
      </c>
    </row>
    <row r="59" spans="1:6">
      <c r="A59" s="8" t="s">
        <v>96</v>
      </c>
      <c r="B59" s="3" t="s">
        <v>133</v>
      </c>
      <c r="C59" s="11">
        <v>1354500</v>
      </c>
      <c r="D59" s="4">
        <v>41324</v>
      </c>
      <c r="E59" s="57" t="s">
        <v>127</v>
      </c>
    </row>
    <row r="60" spans="1:6" ht="23.25">
      <c r="A60" s="8" t="s">
        <v>96</v>
      </c>
      <c r="B60" s="1" t="s">
        <v>8</v>
      </c>
      <c r="C60" s="12">
        <v>3400000</v>
      </c>
      <c r="D60" s="2">
        <v>41328</v>
      </c>
      <c r="E60" s="57" t="s">
        <v>127</v>
      </c>
    </row>
    <row r="61" spans="1:6" ht="45.75">
      <c r="A61" s="8" t="s">
        <v>113</v>
      </c>
      <c r="B61" s="1" t="s">
        <v>92</v>
      </c>
      <c r="C61" s="12">
        <v>10800000</v>
      </c>
      <c r="D61" s="2">
        <v>41341</v>
      </c>
      <c r="E61" s="57" t="s">
        <v>127</v>
      </c>
    </row>
    <row r="62" spans="1:6" ht="45.75">
      <c r="A62" s="8" t="s">
        <v>96</v>
      </c>
      <c r="B62" s="1" t="s">
        <v>76</v>
      </c>
      <c r="C62" s="12">
        <v>57410000</v>
      </c>
      <c r="D62" s="2">
        <v>41375</v>
      </c>
      <c r="E62" s="57" t="s">
        <v>127</v>
      </c>
    </row>
    <row r="63" spans="1:6" ht="45.75">
      <c r="A63" s="8" t="s">
        <v>96</v>
      </c>
      <c r="B63" s="3" t="s">
        <v>69</v>
      </c>
      <c r="C63" s="11">
        <v>4118000</v>
      </c>
      <c r="D63" s="4">
        <v>41386</v>
      </c>
      <c r="E63" s="57" t="s">
        <v>127</v>
      </c>
    </row>
    <row r="64" spans="1:6" ht="23.25">
      <c r="A64" s="8" t="s">
        <v>96</v>
      </c>
      <c r="B64" s="1" t="s">
        <v>63</v>
      </c>
      <c r="C64" s="12">
        <v>11303040</v>
      </c>
      <c r="D64" s="2">
        <v>41391</v>
      </c>
      <c r="E64" s="57" t="s">
        <v>127</v>
      </c>
    </row>
    <row r="65" spans="1:6" ht="45.75">
      <c r="A65" s="48" t="s">
        <v>96</v>
      </c>
      <c r="B65" s="60" t="s">
        <v>53</v>
      </c>
      <c r="C65" s="11">
        <v>14430000</v>
      </c>
      <c r="D65" s="4">
        <v>41405</v>
      </c>
      <c r="E65" s="57" t="s">
        <v>127</v>
      </c>
    </row>
    <row r="66" spans="1:6" ht="45.75">
      <c r="A66" s="8" t="s">
        <v>98</v>
      </c>
      <c r="B66" s="3" t="s">
        <v>46</v>
      </c>
      <c r="C66" s="11">
        <v>50000000</v>
      </c>
      <c r="D66" s="4">
        <v>41281</v>
      </c>
      <c r="E66" s="57" t="s">
        <v>127</v>
      </c>
    </row>
    <row r="67" spans="1:6" ht="23.25">
      <c r="A67" s="8" t="s">
        <v>96</v>
      </c>
      <c r="B67" s="1" t="s">
        <v>43</v>
      </c>
      <c r="C67" s="12">
        <v>24000000</v>
      </c>
      <c r="D67" s="2">
        <v>41289</v>
      </c>
      <c r="E67" s="57" t="s">
        <v>127</v>
      </c>
    </row>
    <row r="68" spans="1:6" ht="34.5">
      <c r="A68" s="8" t="s">
        <v>103</v>
      </c>
      <c r="B68" s="1" t="s">
        <v>35</v>
      </c>
      <c r="C68" s="12">
        <v>2000000</v>
      </c>
      <c r="D68" s="2">
        <v>41291</v>
      </c>
      <c r="E68" s="57" t="s">
        <v>127</v>
      </c>
    </row>
    <row r="69" spans="1:6" ht="34.5">
      <c r="A69" s="8" t="s">
        <v>106</v>
      </c>
      <c r="B69" s="3" t="s">
        <v>30</v>
      </c>
      <c r="C69" s="11">
        <v>5949000</v>
      </c>
      <c r="D69" s="4">
        <v>41310</v>
      </c>
      <c r="E69" s="57" t="s">
        <v>127</v>
      </c>
    </row>
    <row r="70" spans="1:6" ht="34.5">
      <c r="A70" s="8" t="s">
        <v>96</v>
      </c>
      <c r="B70" s="1" t="s">
        <v>29</v>
      </c>
      <c r="C70" s="12">
        <v>18200000</v>
      </c>
      <c r="D70" s="2">
        <v>41312</v>
      </c>
      <c r="E70" s="57" t="s">
        <v>127</v>
      </c>
    </row>
    <row r="71" spans="1:6" ht="38.25" customHeight="1">
      <c r="A71" s="8" t="s">
        <v>115</v>
      </c>
      <c r="B71" s="107" t="s">
        <v>680</v>
      </c>
      <c r="C71" s="11">
        <v>1300000</v>
      </c>
      <c r="D71" s="54"/>
      <c r="E71" s="57" t="s">
        <v>127</v>
      </c>
    </row>
    <row r="72" spans="1:6" ht="45.75">
      <c r="A72" s="8" t="s">
        <v>113</v>
      </c>
      <c r="B72" s="3" t="s">
        <v>687</v>
      </c>
      <c r="C72" s="11">
        <v>15950000</v>
      </c>
      <c r="D72" s="44">
        <v>41484</v>
      </c>
      <c r="E72" s="57" t="s">
        <v>127</v>
      </c>
      <c r="F72" s="113"/>
    </row>
    <row r="73" spans="1:6" ht="23.25">
      <c r="A73" s="8" t="s">
        <v>115</v>
      </c>
      <c r="B73" s="1" t="s">
        <v>676</v>
      </c>
      <c r="C73" s="12">
        <v>5469644</v>
      </c>
      <c r="D73" s="45">
        <v>41447</v>
      </c>
      <c r="E73" s="57" t="s">
        <v>127</v>
      </c>
    </row>
    <row r="74" spans="1:6" ht="23.25">
      <c r="A74" s="8" t="s">
        <v>96</v>
      </c>
      <c r="B74" s="3" t="s">
        <v>676</v>
      </c>
      <c r="C74" s="70">
        <v>5700000</v>
      </c>
      <c r="D74" s="44">
        <v>41439</v>
      </c>
      <c r="E74" s="57" t="s">
        <v>705</v>
      </c>
    </row>
    <row r="75" spans="1:6" ht="23.25">
      <c r="A75" s="8" t="s">
        <v>96</v>
      </c>
      <c r="B75" s="1" t="s">
        <v>681</v>
      </c>
      <c r="C75" s="71">
        <v>2400000</v>
      </c>
      <c r="D75" s="55"/>
      <c r="E75" s="57" t="s">
        <v>705</v>
      </c>
    </row>
    <row r="76" spans="1:6" ht="34.5">
      <c r="A76" s="8" t="s">
        <v>115</v>
      </c>
      <c r="B76" s="3" t="s">
        <v>683</v>
      </c>
      <c r="C76" s="11">
        <v>1300000</v>
      </c>
      <c r="D76" s="44">
        <v>41492</v>
      </c>
      <c r="E76" s="57" t="s">
        <v>705</v>
      </c>
    </row>
    <row r="77" spans="1:6" ht="23.25">
      <c r="A77" s="8" t="s">
        <v>96</v>
      </c>
      <c r="B77" s="1" t="s">
        <v>684</v>
      </c>
      <c r="C77" s="12">
        <v>7400000</v>
      </c>
      <c r="D77" s="45">
        <v>41487</v>
      </c>
      <c r="E77" s="57" t="s">
        <v>705</v>
      </c>
    </row>
    <row r="78" spans="1:6" ht="57">
      <c r="A78" s="8" t="s">
        <v>620</v>
      </c>
      <c r="B78" s="3" t="s">
        <v>693</v>
      </c>
      <c r="C78" s="11">
        <v>12000000</v>
      </c>
      <c r="D78" s="44">
        <v>41465</v>
      </c>
      <c r="E78" s="57" t="s">
        <v>705</v>
      </c>
    </row>
    <row r="79" spans="1:6" ht="68.25">
      <c r="A79" s="8" t="s">
        <v>100</v>
      </c>
      <c r="B79" s="1" t="s">
        <v>694</v>
      </c>
      <c r="C79" s="12">
        <v>10000000</v>
      </c>
      <c r="D79" s="45">
        <v>41465</v>
      </c>
      <c r="E79" s="57" t="s">
        <v>705</v>
      </c>
    </row>
    <row r="80" spans="1:6" ht="34.5">
      <c r="A80" s="8" t="s">
        <v>602</v>
      </c>
      <c r="B80" s="3" t="s">
        <v>699</v>
      </c>
      <c r="C80" s="11">
        <v>8000000</v>
      </c>
      <c r="D80" s="44">
        <v>41449</v>
      </c>
      <c r="E80" s="57" t="s">
        <v>705</v>
      </c>
    </row>
    <row r="81" spans="1:6" ht="18">
      <c r="A81" s="99" t="s">
        <v>136</v>
      </c>
      <c r="B81" s="62"/>
      <c r="C81" s="68">
        <f>C48+C49+C50+C51+C52+C53+C54+C55+C56+C57+C58+C59+C60+C61+C62+C63+C64+C65+C66+C67+C68+C69+C70+C71+C72+C73+C74+C75+C76+C77+C78+C79+C80</f>
        <v>451833682</v>
      </c>
      <c r="D81" s="63"/>
      <c r="E81" s="64" t="s">
        <v>705</v>
      </c>
    </row>
    <row r="82" spans="1:6" ht="34.5">
      <c r="A82" s="8" t="s">
        <v>109</v>
      </c>
      <c r="B82" s="3" t="s">
        <v>134</v>
      </c>
      <c r="C82" s="11">
        <v>11000000</v>
      </c>
      <c r="D82" s="4">
        <v>41318</v>
      </c>
      <c r="E82" s="57" t="s">
        <v>121</v>
      </c>
      <c r="F82" s="108" t="s">
        <v>734</v>
      </c>
    </row>
    <row r="83" spans="1:6" ht="57">
      <c r="A83" s="8" t="s">
        <v>100</v>
      </c>
      <c r="B83" s="3" t="s">
        <v>130</v>
      </c>
      <c r="C83" s="11">
        <v>10800000</v>
      </c>
      <c r="D83" s="4">
        <v>41326</v>
      </c>
      <c r="E83" s="57" t="s">
        <v>121</v>
      </c>
    </row>
    <row r="84" spans="1:6" ht="23.25">
      <c r="A84" s="8" t="s">
        <v>105</v>
      </c>
      <c r="B84" s="46" t="s">
        <v>142</v>
      </c>
      <c r="C84" s="47">
        <v>14328600</v>
      </c>
      <c r="D84" s="4">
        <v>41345</v>
      </c>
      <c r="E84" s="57" t="s">
        <v>121</v>
      </c>
    </row>
    <row r="85" spans="1:6" ht="23.25">
      <c r="A85" s="8" t="s">
        <v>104</v>
      </c>
      <c r="B85" s="1" t="s">
        <v>143</v>
      </c>
      <c r="C85" s="12">
        <v>1102000</v>
      </c>
      <c r="D85" s="2">
        <v>41351</v>
      </c>
      <c r="E85" s="57" t="s">
        <v>121</v>
      </c>
    </row>
    <row r="86" spans="1:6" ht="34.5">
      <c r="A86" s="8" t="s">
        <v>105</v>
      </c>
      <c r="B86" s="3" t="s">
        <v>144</v>
      </c>
      <c r="C86" s="11">
        <v>15660000</v>
      </c>
      <c r="D86" s="4">
        <v>41353</v>
      </c>
      <c r="E86" s="57" t="s">
        <v>121</v>
      </c>
    </row>
    <row r="87" spans="1:6" ht="23.25">
      <c r="A87" s="8" t="s">
        <v>105</v>
      </c>
      <c r="B87" s="46" t="s">
        <v>73</v>
      </c>
      <c r="C87" s="11">
        <v>695000</v>
      </c>
      <c r="D87" s="4">
        <v>41377</v>
      </c>
      <c r="E87" s="57" t="s">
        <v>121</v>
      </c>
    </row>
    <row r="88" spans="1:6" ht="45.75">
      <c r="A88" s="8" t="s">
        <v>117</v>
      </c>
      <c r="B88" s="3" t="s">
        <v>124</v>
      </c>
      <c r="C88" s="11">
        <v>47000000</v>
      </c>
      <c r="D88" s="4">
        <v>41400</v>
      </c>
      <c r="E88" s="57" t="s">
        <v>121</v>
      </c>
      <c r="F88" s="116"/>
    </row>
    <row r="89" spans="1:6" ht="34.5">
      <c r="A89" s="8" t="s">
        <v>120</v>
      </c>
      <c r="B89" s="1" t="s">
        <v>54</v>
      </c>
      <c r="C89" s="12">
        <v>5700007</v>
      </c>
      <c r="D89" s="2">
        <v>41404</v>
      </c>
      <c r="E89" s="57" t="s">
        <v>121</v>
      </c>
    </row>
    <row r="90" spans="1:6" ht="34.5">
      <c r="A90" s="8" t="s">
        <v>105</v>
      </c>
      <c r="B90" s="46" t="s">
        <v>55</v>
      </c>
      <c r="C90" s="12">
        <v>10650186</v>
      </c>
      <c r="D90" s="2">
        <v>41404</v>
      </c>
      <c r="E90" s="57" t="s">
        <v>121</v>
      </c>
    </row>
    <row r="91" spans="1:6" ht="34.5">
      <c r="A91" s="48" t="s">
        <v>100</v>
      </c>
      <c r="B91" s="59" t="s">
        <v>15</v>
      </c>
      <c r="C91" s="12">
        <v>3000000</v>
      </c>
      <c r="D91" s="2">
        <v>41316</v>
      </c>
      <c r="E91" s="57" t="s">
        <v>121</v>
      </c>
    </row>
    <row r="92" spans="1:6" ht="23.25">
      <c r="A92" s="8" t="s">
        <v>100</v>
      </c>
      <c r="B92" s="1" t="s">
        <v>90</v>
      </c>
      <c r="C92" s="12">
        <v>274053552</v>
      </c>
      <c r="D92" s="2">
        <v>41344</v>
      </c>
      <c r="E92" s="57" t="s">
        <v>121</v>
      </c>
    </row>
    <row r="93" spans="1:6" ht="23.25">
      <c r="A93" s="8" t="s">
        <v>97</v>
      </c>
      <c r="B93" s="1" t="s">
        <v>2</v>
      </c>
      <c r="C93" s="12">
        <v>12623859</v>
      </c>
      <c r="D93" s="2">
        <v>41277</v>
      </c>
      <c r="E93" s="57" t="s">
        <v>121</v>
      </c>
    </row>
    <row r="94" spans="1:6" ht="34.5">
      <c r="A94" s="8" t="s">
        <v>100</v>
      </c>
      <c r="B94" s="1" t="s">
        <v>39</v>
      </c>
      <c r="C94" s="12">
        <v>89765610</v>
      </c>
      <c r="D94" s="2">
        <v>41289</v>
      </c>
      <c r="E94" s="57" t="s">
        <v>121</v>
      </c>
    </row>
    <row r="95" spans="1:6" ht="57">
      <c r="A95" s="8" t="s">
        <v>104</v>
      </c>
      <c r="B95" s="3" t="s">
        <v>32</v>
      </c>
      <c r="C95" s="11">
        <v>3800000</v>
      </c>
      <c r="D95" s="4">
        <v>41306</v>
      </c>
      <c r="E95" s="57" t="s">
        <v>121</v>
      </c>
    </row>
    <row r="96" spans="1:6" ht="45.75">
      <c r="A96" s="8" t="s">
        <v>104</v>
      </c>
      <c r="B96" s="1" t="s">
        <v>33</v>
      </c>
      <c r="C96" s="12">
        <v>4500000</v>
      </c>
      <c r="D96" s="2">
        <v>41306</v>
      </c>
      <c r="E96" s="57" t="s">
        <v>121</v>
      </c>
    </row>
    <row r="97" spans="1:6" ht="34.5">
      <c r="A97" s="8" t="s">
        <v>107</v>
      </c>
      <c r="B97" s="1" t="s">
        <v>31</v>
      </c>
      <c r="C97" s="12">
        <v>3590000</v>
      </c>
      <c r="D97" s="2">
        <v>41310</v>
      </c>
      <c r="E97" s="57" t="s">
        <v>121</v>
      </c>
    </row>
    <row r="98" spans="1:6" ht="34.5">
      <c r="A98" s="48" t="s">
        <v>106</v>
      </c>
      <c r="B98" s="61" t="s">
        <v>51</v>
      </c>
      <c r="C98" s="11">
        <v>15540000</v>
      </c>
      <c r="D98" s="4">
        <v>41414</v>
      </c>
      <c r="E98" s="57" t="s">
        <v>121</v>
      </c>
      <c r="F98" s="108" t="s">
        <v>735</v>
      </c>
    </row>
    <row r="99" spans="1:6" ht="45.75">
      <c r="A99" s="8" t="s">
        <v>101</v>
      </c>
      <c r="B99" s="46" t="s">
        <v>673</v>
      </c>
      <c r="C99" s="11">
        <v>12035000</v>
      </c>
      <c r="D99" s="45">
        <v>41439</v>
      </c>
      <c r="E99" s="57" t="s">
        <v>121</v>
      </c>
      <c r="F99" s="115"/>
    </row>
    <row r="100" spans="1:6" ht="45.75">
      <c r="A100" s="8" t="s">
        <v>106</v>
      </c>
      <c r="B100" s="46" t="s">
        <v>677</v>
      </c>
      <c r="C100" s="12">
        <v>18450000</v>
      </c>
      <c r="D100" s="45">
        <v>41429</v>
      </c>
      <c r="E100" s="57" t="s">
        <v>121</v>
      </c>
    </row>
    <row r="101" spans="1:6" ht="23.25">
      <c r="A101" s="8"/>
      <c r="B101" s="1" t="s">
        <v>686</v>
      </c>
      <c r="C101" s="12">
        <v>3900000</v>
      </c>
      <c r="D101" s="45">
        <v>41485</v>
      </c>
      <c r="E101" s="57" t="s">
        <v>121</v>
      </c>
    </row>
    <row r="102" spans="1:6" ht="45.75">
      <c r="A102" s="8"/>
      <c r="B102" s="1" t="s">
        <v>688</v>
      </c>
      <c r="C102" s="12">
        <v>918400</v>
      </c>
      <c r="D102" s="45">
        <v>41484</v>
      </c>
      <c r="E102" s="57" t="s">
        <v>121</v>
      </c>
    </row>
    <row r="103" spans="1:6" ht="39" customHeight="1">
      <c r="A103" s="8"/>
      <c r="B103" s="3" t="s">
        <v>689</v>
      </c>
      <c r="C103" s="11">
        <v>71745431</v>
      </c>
      <c r="D103" s="44">
        <v>41477</v>
      </c>
      <c r="E103" s="57" t="s">
        <v>121</v>
      </c>
    </row>
    <row r="104" spans="1:6" ht="68.25">
      <c r="A104" s="8"/>
      <c r="B104" s="3" t="s">
        <v>691</v>
      </c>
      <c r="C104" s="11">
        <v>7136451</v>
      </c>
      <c r="D104" s="44">
        <v>41467</v>
      </c>
      <c r="E104" s="57" t="s">
        <v>121</v>
      </c>
    </row>
    <row r="105" spans="1:6" ht="34.5">
      <c r="A105" s="8" t="s">
        <v>113</v>
      </c>
      <c r="B105" s="3" t="s">
        <v>701</v>
      </c>
      <c r="C105" s="11">
        <v>16380000</v>
      </c>
      <c r="D105" s="44">
        <v>41449</v>
      </c>
      <c r="E105" s="57" t="s">
        <v>121</v>
      </c>
      <c r="F105" s="113"/>
    </row>
    <row r="106" spans="1:6" ht="30">
      <c r="A106" s="8"/>
      <c r="B106" s="1" t="s">
        <v>736</v>
      </c>
      <c r="C106" s="1" t="s">
        <v>737</v>
      </c>
      <c r="D106" s="94">
        <v>41503</v>
      </c>
      <c r="E106" s="9" t="s">
        <v>740</v>
      </c>
    </row>
    <row r="107" spans="1:6" ht="30">
      <c r="A107" s="8"/>
      <c r="B107" s="95" t="s">
        <v>738</v>
      </c>
      <c r="C107" s="3" t="s">
        <v>739</v>
      </c>
      <c r="D107" s="93">
        <v>41503</v>
      </c>
      <c r="E107" s="9" t="s">
        <v>740</v>
      </c>
    </row>
    <row r="108" spans="1:6" ht="38.25" customHeight="1">
      <c r="A108" s="8"/>
      <c r="B108" s="1" t="s">
        <v>754</v>
      </c>
      <c r="C108" s="1" t="s">
        <v>755</v>
      </c>
      <c r="D108" s="94">
        <v>41431</v>
      </c>
      <c r="E108" s="125"/>
    </row>
    <row r="109" spans="1:6" ht="18">
      <c r="A109" s="120" t="s">
        <v>137</v>
      </c>
      <c r="B109" s="121"/>
      <c r="C109" s="122">
        <f>SUM(C82:C105)</f>
        <v>654374096</v>
      </c>
      <c r="D109" s="123"/>
      <c r="E109" s="124" t="s">
        <v>121</v>
      </c>
    </row>
    <row r="110" spans="1:6" ht="36.75" customHeight="1">
      <c r="A110" s="8" t="s">
        <v>96</v>
      </c>
      <c r="B110" s="3" t="s">
        <v>5</v>
      </c>
      <c r="C110" s="11">
        <v>7841600</v>
      </c>
      <c r="D110" s="4">
        <v>41340</v>
      </c>
      <c r="E110" s="57" t="s">
        <v>128</v>
      </c>
    </row>
    <row r="111" spans="1:6" ht="34.5">
      <c r="A111" s="8" t="s">
        <v>96</v>
      </c>
      <c r="B111" s="3" t="s">
        <v>1</v>
      </c>
      <c r="C111" s="11">
        <v>28750000</v>
      </c>
      <c r="D111" s="4">
        <v>41276</v>
      </c>
      <c r="E111" s="57" t="s">
        <v>128</v>
      </c>
    </row>
    <row r="112" spans="1:6" ht="45.75">
      <c r="A112" s="8" t="s">
        <v>96</v>
      </c>
      <c r="B112" s="3" t="s">
        <v>44</v>
      </c>
      <c r="C112" s="11">
        <v>34500000</v>
      </c>
      <c r="D112" s="4">
        <v>41285</v>
      </c>
      <c r="E112" s="57" t="s">
        <v>128</v>
      </c>
    </row>
    <row r="113" spans="1:6" ht="33.75" customHeight="1">
      <c r="A113" s="8" t="s">
        <v>96</v>
      </c>
      <c r="B113" s="1" t="s">
        <v>45</v>
      </c>
      <c r="C113" s="12">
        <v>36000000</v>
      </c>
      <c r="D113" s="2">
        <v>41285</v>
      </c>
      <c r="E113" s="57" t="s">
        <v>128</v>
      </c>
    </row>
    <row r="114" spans="1:6" ht="44.25" customHeight="1">
      <c r="A114" s="8" t="s">
        <v>96</v>
      </c>
      <c r="B114" s="1" t="s">
        <v>37</v>
      </c>
      <c r="C114" s="12">
        <v>8050000</v>
      </c>
      <c r="D114" s="2">
        <v>41289</v>
      </c>
      <c r="E114" s="57" t="s">
        <v>128</v>
      </c>
      <c r="F114" s="117"/>
    </row>
    <row r="115" spans="1:6" ht="45.75" customHeight="1">
      <c r="A115" s="8" t="s">
        <v>96</v>
      </c>
      <c r="B115" s="3" t="s">
        <v>34</v>
      </c>
      <c r="C115" s="11">
        <v>1800000</v>
      </c>
      <c r="D115" s="4">
        <v>41304</v>
      </c>
      <c r="E115" s="57" t="s">
        <v>128</v>
      </c>
      <c r="F115" s="117"/>
    </row>
    <row r="116" spans="1:6" ht="34.5">
      <c r="A116" s="8" t="s">
        <v>106</v>
      </c>
      <c r="B116" s="3" t="s">
        <v>7</v>
      </c>
      <c r="C116" s="11">
        <v>12850000</v>
      </c>
      <c r="D116" s="4">
        <v>41333</v>
      </c>
      <c r="E116" s="9" t="s">
        <v>128</v>
      </c>
    </row>
    <row r="117" spans="1:6" ht="58.5" customHeight="1">
      <c r="A117" s="102" t="s">
        <v>138</v>
      </c>
      <c r="B117" s="43"/>
      <c r="C117" s="13">
        <f>SUM(C110:C116)</f>
        <v>129791600</v>
      </c>
      <c r="D117" s="2"/>
      <c r="E117" s="9" t="s">
        <v>128</v>
      </c>
      <c r="F117" s="117"/>
    </row>
    <row r="118" spans="1:6" ht="113.25">
      <c r="A118" s="8" t="s">
        <v>96</v>
      </c>
      <c r="B118" s="3" t="s">
        <v>16</v>
      </c>
      <c r="C118" s="11">
        <v>8063000</v>
      </c>
      <c r="D118" s="4">
        <v>41316</v>
      </c>
      <c r="E118" s="57" t="s">
        <v>131</v>
      </c>
      <c r="F118" s="117"/>
    </row>
    <row r="119" spans="1:6" ht="68.25">
      <c r="A119" s="8" t="s">
        <v>94</v>
      </c>
      <c r="B119" s="1" t="s">
        <v>17</v>
      </c>
      <c r="C119" s="12">
        <v>19624000</v>
      </c>
      <c r="D119" s="2">
        <v>41316</v>
      </c>
      <c r="E119" s="57" t="s">
        <v>131</v>
      </c>
      <c r="F119" s="118"/>
    </row>
    <row r="120" spans="1:6" ht="57">
      <c r="A120" s="8" t="s">
        <v>94</v>
      </c>
      <c r="B120" s="3" t="s">
        <v>18</v>
      </c>
      <c r="C120" s="11">
        <v>10000000</v>
      </c>
      <c r="D120" s="4">
        <v>41316</v>
      </c>
      <c r="E120" s="57" t="s">
        <v>131</v>
      </c>
      <c r="F120" s="117"/>
    </row>
    <row r="121" spans="1:6" ht="45.75">
      <c r="A121" s="8" t="s">
        <v>94</v>
      </c>
      <c r="B121" s="1" t="s">
        <v>19</v>
      </c>
      <c r="C121" s="12">
        <v>12000000</v>
      </c>
      <c r="D121" s="2">
        <v>41316</v>
      </c>
      <c r="E121" s="57" t="s">
        <v>131</v>
      </c>
    </row>
    <row r="122" spans="1:6" ht="68.25">
      <c r="A122" s="8" t="s">
        <v>94</v>
      </c>
      <c r="B122" s="3" t="s">
        <v>20</v>
      </c>
      <c r="C122" s="11">
        <v>12650000</v>
      </c>
      <c r="D122" s="4">
        <v>41316</v>
      </c>
      <c r="E122" s="57" t="s">
        <v>131</v>
      </c>
    </row>
    <row r="123" spans="1:6" ht="45.75">
      <c r="A123" s="8" t="s">
        <v>110</v>
      </c>
      <c r="B123" s="3" t="s">
        <v>13</v>
      </c>
      <c r="C123" s="11">
        <v>22064400</v>
      </c>
      <c r="D123" s="4">
        <v>41320</v>
      </c>
      <c r="E123" s="57" t="s">
        <v>131</v>
      </c>
    </row>
    <row r="124" spans="1:6" ht="68.25">
      <c r="A124" s="8" t="s">
        <v>94</v>
      </c>
      <c r="B124" s="1" t="s">
        <v>10</v>
      </c>
      <c r="C124" s="12">
        <v>25000000</v>
      </c>
      <c r="D124" s="2">
        <v>41326</v>
      </c>
      <c r="E124" s="57" t="s">
        <v>131</v>
      </c>
    </row>
    <row r="125" spans="1:6" ht="68.25">
      <c r="A125" s="8" t="s">
        <v>94</v>
      </c>
      <c r="B125" s="1" t="s">
        <v>0</v>
      </c>
      <c r="C125" s="12">
        <v>221667682</v>
      </c>
      <c r="D125" s="2">
        <v>41275</v>
      </c>
      <c r="E125" s="57" t="s">
        <v>131</v>
      </c>
    </row>
    <row r="126" spans="1:6" ht="57">
      <c r="A126" s="8" t="s">
        <v>95</v>
      </c>
      <c r="B126" s="3" t="s">
        <v>36</v>
      </c>
      <c r="C126" s="11">
        <v>28600000</v>
      </c>
      <c r="D126" s="4">
        <v>41289</v>
      </c>
      <c r="E126" s="57" t="s">
        <v>131</v>
      </c>
    </row>
    <row r="127" spans="1:6" ht="113.25">
      <c r="A127" s="8" t="s">
        <v>95</v>
      </c>
      <c r="B127" s="3" t="s">
        <v>38</v>
      </c>
      <c r="C127" s="11">
        <v>28600000</v>
      </c>
      <c r="D127" s="4">
        <v>41289</v>
      </c>
      <c r="E127" s="57" t="s">
        <v>131</v>
      </c>
    </row>
    <row r="128" spans="1:6" ht="90.75">
      <c r="A128" s="8" t="s">
        <v>95</v>
      </c>
      <c r="B128" s="1" t="s">
        <v>41</v>
      </c>
      <c r="C128" s="12">
        <v>26312000</v>
      </c>
      <c r="D128" s="2">
        <v>41289</v>
      </c>
      <c r="E128" s="57" t="s">
        <v>131</v>
      </c>
    </row>
    <row r="129" spans="1:5" ht="113.25">
      <c r="A129" s="8" t="s">
        <v>95</v>
      </c>
      <c r="B129" s="3" t="s">
        <v>42</v>
      </c>
      <c r="C129" s="11">
        <v>17160000</v>
      </c>
      <c r="D129" s="4">
        <v>41289</v>
      </c>
      <c r="E129" s="57" t="s">
        <v>131</v>
      </c>
    </row>
    <row r="130" spans="1:5" ht="45.75">
      <c r="A130" s="8" t="s">
        <v>95</v>
      </c>
      <c r="B130" s="3" t="s">
        <v>671</v>
      </c>
      <c r="C130" s="11" t="s">
        <v>672</v>
      </c>
      <c r="D130" s="44">
        <v>41429</v>
      </c>
      <c r="E130" s="57" t="s">
        <v>131</v>
      </c>
    </row>
    <row r="131" spans="1:5" ht="34.5">
      <c r="A131" s="8" t="s">
        <v>114</v>
      </c>
      <c r="B131" s="46" t="s">
        <v>675</v>
      </c>
      <c r="C131" s="12" t="s">
        <v>669</v>
      </c>
      <c r="D131" s="45">
        <v>41425</v>
      </c>
      <c r="E131" s="57" t="s">
        <v>131</v>
      </c>
    </row>
    <row r="132" spans="1:5" ht="45.75">
      <c r="A132" s="8" t="s">
        <v>679</v>
      </c>
      <c r="B132" s="1" t="s">
        <v>671</v>
      </c>
      <c r="C132" s="12" t="s">
        <v>672</v>
      </c>
      <c r="D132" s="45">
        <v>41438</v>
      </c>
      <c r="E132" s="57" t="s">
        <v>706</v>
      </c>
    </row>
    <row r="133" spans="1:5" ht="68.25">
      <c r="A133" s="8"/>
      <c r="B133" s="1" t="s">
        <v>75</v>
      </c>
      <c r="C133" s="12" t="s">
        <v>692</v>
      </c>
      <c r="D133" s="45">
        <v>41465</v>
      </c>
      <c r="E133" s="57" t="s">
        <v>706</v>
      </c>
    </row>
    <row r="134" spans="1:5" ht="57">
      <c r="A134" s="8"/>
      <c r="B134" s="3" t="s">
        <v>695</v>
      </c>
      <c r="C134" s="11" t="s">
        <v>696</v>
      </c>
      <c r="D134" s="44">
        <v>41464</v>
      </c>
      <c r="E134" s="57" t="s">
        <v>131</v>
      </c>
    </row>
    <row r="135" spans="1:5" ht="33.75" customHeight="1">
      <c r="A135" s="8"/>
      <c r="B135" s="1" t="s">
        <v>697</v>
      </c>
      <c r="C135" s="12" t="s">
        <v>698</v>
      </c>
      <c r="D135" s="45">
        <v>41452</v>
      </c>
      <c r="E135" s="57" t="s">
        <v>131</v>
      </c>
    </row>
    <row r="136" spans="1:5" ht="57">
      <c r="A136" s="8" t="s">
        <v>95</v>
      </c>
      <c r="B136" s="1" t="s">
        <v>14</v>
      </c>
      <c r="C136" s="12">
        <v>942500</v>
      </c>
      <c r="D136" s="2">
        <v>41319</v>
      </c>
      <c r="E136" s="57" t="s">
        <v>125</v>
      </c>
    </row>
    <row r="137" spans="1:5" ht="45.75">
      <c r="A137" s="8" t="s">
        <v>96</v>
      </c>
      <c r="B137" s="1" t="s">
        <v>11</v>
      </c>
      <c r="C137" s="12">
        <v>883500</v>
      </c>
      <c r="D137" s="2">
        <v>41324</v>
      </c>
      <c r="E137" s="57" t="s">
        <v>125</v>
      </c>
    </row>
    <row r="138" spans="1:5" ht="34.5">
      <c r="A138" s="8" t="s">
        <v>112</v>
      </c>
      <c r="B138" s="3" t="s">
        <v>3</v>
      </c>
      <c r="C138" s="11">
        <v>94893000</v>
      </c>
      <c r="D138" s="4">
        <v>41340</v>
      </c>
      <c r="E138" s="57" t="s">
        <v>125</v>
      </c>
    </row>
    <row r="139" spans="1:5" ht="90.75">
      <c r="A139" s="8" t="s">
        <v>94</v>
      </c>
      <c r="B139" s="1" t="s">
        <v>72</v>
      </c>
      <c r="C139" s="12">
        <v>109716921</v>
      </c>
      <c r="D139" s="2">
        <v>41379</v>
      </c>
      <c r="E139" s="57" t="s">
        <v>125</v>
      </c>
    </row>
    <row r="140" spans="1:5" ht="45.75">
      <c r="A140" s="8" t="s">
        <v>95</v>
      </c>
      <c r="B140" s="1" t="s">
        <v>70</v>
      </c>
      <c r="C140" s="12">
        <v>2600000</v>
      </c>
      <c r="D140" s="2">
        <v>41384</v>
      </c>
      <c r="E140" s="57" t="s">
        <v>125</v>
      </c>
    </row>
    <row r="141" spans="1:5" ht="90.75">
      <c r="A141" s="8" t="s">
        <v>95</v>
      </c>
      <c r="B141" s="3" t="s">
        <v>59</v>
      </c>
      <c r="C141" s="11">
        <v>8000000</v>
      </c>
      <c r="D141" s="4">
        <v>41396</v>
      </c>
      <c r="E141" s="57" t="s">
        <v>125</v>
      </c>
    </row>
    <row r="142" spans="1:5" ht="68.25">
      <c r="A142" s="8"/>
      <c r="B142" s="3" t="s">
        <v>703</v>
      </c>
      <c r="C142" s="11" t="s">
        <v>704</v>
      </c>
      <c r="D142" s="44">
        <v>41449</v>
      </c>
      <c r="E142" s="57" t="s">
        <v>125</v>
      </c>
    </row>
    <row r="143" spans="1:5" ht="34.5">
      <c r="A143" s="8" t="s">
        <v>111</v>
      </c>
      <c r="B143" s="3" t="s">
        <v>81</v>
      </c>
      <c r="C143" s="11">
        <v>68016800</v>
      </c>
      <c r="D143" s="4">
        <v>41365</v>
      </c>
      <c r="E143" s="57" t="s">
        <v>125</v>
      </c>
    </row>
    <row r="144" spans="1:5" ht="15.75">
      <c r="A144" s="99" t="s">
        <v>139</v>
      </c>
      <c r="B144" s="43"/>
      <c r="C144" s="69">
        <f>SUM(C118:C143)</f>
        <v>716793803</v>
      </c>
      <c r="D144" s="54"/>
      <c r="E144" s="9" t="s">
        <v>131</v>
      </c>
    </row>
    <row r="145" spans="1:9">
      <c r="A145" s="8"/>
      <c r="B145" s="91"/>
      <c r="C145" s="92"/>
      <c r="D145" s="54"/>
      <c r="E145" s="57"/>
    </row>
    <row r="146" spans="1:9" ht="34.5">
      <c r="A146" s="103"/>
      <c r="B146" s="3" t="s">
        <v>741</v>
      </c>
      <c r="C146" s="3" t="s">
        <v>742</v>
      </c>
      <c r="D146" s="93">
        <v>41529</v>
      </c>
      <c r="E146" s="57"/>
    </row>
    <row r="147" spans="1:9" ht="102">
      <c r="A147" s="104"/>
      <c r="B147" s="1" t="s">
        <v>743</v>
      </c>
      <c r="C147" s="1" t="s">
        <v>744</v>
      </c>
      <c r="D147" s="94">
        <v>41527</v>
      </c>
      <c r="E147" s="57"/>
      <c r="G147" s="97"/>
    </row>
    <row r="148" spans="1:9" ht="34.5">
      <c r="A148" s="95"/>
      <c r="B148" s="3" t="s">
        <v>745</v>
      </c>
      <c r="C148" s="3" t="s">
        <v>746</v>
      </c>
      <c r="D148" s="93">
        <v>41526</v>
      </c>
      <c r="E148" s="57"/>
    </row>
    <row r="149" spans="1:9" ht="23.25">
      <c r="A149" s="104"/>
      <c r="B149" s="1" t="s">
        <v>747</v>
      </c>
      <c r="C149" s="1" t="s">
        <v>669</v>
      </c>
      <c r="D149" s="94">
        <v>41522</v>
      </c>
      <c r="E149" s="1"/>
      <c r="I149" s="97"/>
    </row>
    <row r="150" spans="1:9" ht="57">
      <c r="A150" s="95"/>
      <c r="B150" s="3" t="s">
        <v>748</v>
      </c>
      <c r="C150" s="3" t="s">
        <v>749</v>
      </c>
      <c r="D150" s="93">
        <v>41520</v>
      </c>
      <c r="E150" s="3"/>
    </row>
    <row r="151" spans="1:9" ht="79.5">
      <c r="A151" s="104"/>
      <c r="B151" s="1" t="s">
        <v>750</v>
      </c>
      <c r="C151" s="1" t="s">
        <v>751</v>
      </c>
      <c r="D151" s="94">
        <v>41517</v>
      </c>
      <c r="E151" s="1"/>
    </row>
    <row r="152" spans="1:9" ht="38.25" customHeight="1">
      <c r="A152" s="95"/>
      <c r="B152" s="3" t="s">
        <v>752</v>
      </c>
      <c r="C152" s="3" t="s">
        <v>753</v>
      </c>
      <c r="D152" s="93">
        <v>41513</v>
      </c>
      <c r="E152" s="3"/>
    </row>
  </sheetData>
  <sortState ref="A2:E144">
    <sortCondition ref="E2:E144"/>
  </sortState>
  <mergeCells count="2">
    <mergeCell ref="G4:G5"/>
    <mergeCell ref="A1:E1"/>
  </mergeCells>
  <printOptions horizontalCentered="1" verticalCentered="1"/>
  <pageMargins left="0.70866141732283472" right="0.70866141732283472" top="0.74803149606299213" bottom="0.74803149606299213" header="0.31496062992125984" footer="0.31496062992125984"/>
  <pageSetup scale="75" orientation="landscape" horizontalDpi="1200" verticalDpi="1200" r:id="rId1"/>
</worksheet>
</file>

<file path=xl/worksheets/sheet3.xml><?xml version="1.0" encoding="utf-8"?>
<worksheet xmlns="http://schemas.openxmlformats.org/spreadsheetml/2006/main" xmlns:r="http://schemas.openxmlformats.org/officeDocument/2006/relationships">
  <dimension ref="A1:J111"/>
  <sheetViews>
    <sheetView tabSelected="1" topLeftCell="A94" zoomScale="90" zoomScaleNormal="90" workbookViewId="0">
      <selection activeCell="F87" sqref="F87:F89"/>
    </sheetView>
  </sheetViews>
  <sheetFormatPr baseColWidth="10" defaultRowHeight="15.75"/>
  <cols>
    <col min="1" max="1" width="26.140625" bestFit="1" customWidth="1"/>
    <col min="2" max="2" width="28.42578125" style="66" customWidth="1"/>
    <col min="3" max="3" width="54.42578125" style="28" customWidth="1"/>
    <col min="4" max="5" width="11.42578125" style="28"/>
    <col min="6" max="6" width="21.28515625" style="10" customWidth="1"/>
    <col min="9" max="9" width="19.42578125" customWidth="1"/>
    <col min="10" max="10" width="23.7109375" customWidth="1"/>
  </cols>
  <sheetData>
    <row r="1" spans="1:10" ht="15">
      <c r="B1" s="151"/>
      <c r="C1" s="151"/>
    </row>
    <row r="2" spans="1:10" ht="15" customHeight="1">
      <c r="A2" s="165" t="s">
        <v>756</v>
      </c>
      <c r="B2" s="158" t="s">
        <v>541</v>
      </c>
      <c r="C2" s="152"/>
      <c r="D2" s="152"/>
      <c r="E2" s="152"/>
      <c r="F2" s="152"/>
    </row>
    <row r="3" spans="1:10" ht="30" customHeight="1">
      <c r="A3" s="168" t="s">
        <v>757</v>
      </c>
      <c r="B3" s="159" t="s">
        <v>542</v>
      </c>
      <c r="C3" s="126" t="s">
        <v>543</v>
      </c>
      <c r="D3" s="172" t="s">
        <v>93</v>
      </c>
      <c r="E3" s="159"/>
      <c r="F3" s="173" t="s">
        <v>47</v>
      </c>
    </row>
    <row r="4" spans="1:10" ht="18.75" customHeight="1">
      <c r="A4" s="167"/>
      <c r="B4" s="160"/>
      <c r="C4" s="29" t="s">
        <v>544</v>
      </c>
      <c r="D4" s="133" t="s">
        <v>106</v>
      </c>
      <c r="E4" s="133"/>
      <c r="F4" s="139">
        <v>152000000</v>
      </c>
    </row>
    <row r="5" spans="1:10" ht="25.5">
      <c r="A5" s="167"/>
      <c r="B5" s="160"/>
      <c r="C5" s="29" t="s">
        <v>545</v>
      </c>
      <c r="D5" s="133"/>
      <c r="E5" s="133"/>
      <c r="F5" s="139"/>
    </row>
    <row r="6" spans="1:10" ht="15">
      <c r="A6" s="167"/>
      <c r="B6" s="160"/>
      <c r="C6" s="29" t="s">
        <v>546</v>
      </c>
      <c r="D6" s="133"/>
      <c r="E6" s="133"/>
      <c r="F6" s="139"/>
      <c r="I6" s="14"/>
      <c r="J6" s="15"/>
    </row>
    <row r="7" spans="1:10" ht="15">
      <c r="A7" s="167"/>
      <c r="B7" s="160"/>
      <c r="C7" s="29" t="s">
        <v>547</v>
      </c>
      <c r="D7" s="133"/>
      <c r="E7" s="133"/>
      <c r="F7" s="139"/>
      <c r="I7" s="14"/>
      <c r="J7" s="15"/>
    </row>
    <row r="8" spans="1:10" ht="15">
      <c r="A8" s="167"/>
      <c r="B8" s="160"/>
      <c r="C8" s="29" t="s">
        <v>548</v>
      </c>
      <c r="D8" s="133"/>
      <c r="E8" s="133"/>
      <c r="F8" s="139"/>
      <c r="I8" s="14"/>
      <c r="J8" s="15"/>
    </row>
    <row r="9" spans="1:10" ht="15">
      <c r="A9" s="169"/>
      <c r="B9" s="160"/>
      <c r="C9" s="29" t="s">
        <v>549</v>
      </c>
      <c r="D9" s="133"/>
      <c r="E9" s="133"/>
      <c r="F9" s="139"/>
      <c r="I9" s="14"/>
      <c r="J9" s="15"/>
    </row>
    <row r="10" spans="1:10" ht="15">
      <c r="A10" s="168" t="s">
        <v>757</v>
      </c>
      <c r="B10" s="160" t="s">
        <v>550</v>
      </c>
      <c r="C10" s="29" t="s">
        <v>551</v>
      </c>
      <c r="D10" s="133" t="s">
        <v>96</v>
      </c>
      <c r="E10" s="133"/>
      <c r="F10" s="150">
        <v>600000000</v>
      </c>
      <c r="I10" s="14"/>
      <c r="J10" s="15"/>
    </row>
    <row r="11" spans="1:10" ht="15">
      <c r="A11" s="167"/>
      <c r="B11" s="160"/>
      <c r="C11" s="29" t="s">
        <v>552</v>
      </c>
      <c r="D11" s="133"/>
      <c r="E11" s="133"/>
      <c r="F11" s="150"/>
      <c r="I11" s="14"/>
      <c r="J11" s="15"/>
    </row>
    <row r="12" spans="1:10" ht="15">
      <c r="A12" s="167"/>
      <c r="B12" s="160"/>
      <c r="C12" s="29" t="s">
        <v>553</v>
      </c>
      <c r="D12" s="133"/>
      <c r="E12" s="133"/>
      <c r="F12" s="150"/>
      <c r="I12" s="14"/>
      <c r="J12" s="15"/>
    </row>
    <row r="13" spans="1:10" ht="15">
      <c r="A13" s="167"/>
      <c r="B13" s="160"/>
      <c r="C13" s="29" t="s">
        <v>554</v>
      </c>
      <c r="D13" s="133"/>
      <c r="E13" s="133"/>
      <c r="F13" s="150"/>
      <c r="I13" s="14"/>
      <c r="J13" s="15"/>
    </row>
    <row r="14" spans="1:10" ht="15">
      <c r="A14" s="167"/>
      <c r="B14" s="160"/>
      <c r="C14" s="29" t="s">
        <v>555</v>
      </c>
      <c r="D14" s="133"/>
      <c r="E14" s="133"/>
      <c r="F14" s="150"/>
      <c r="I14" s="14"/>
      <c r="J14" s="15"/>
    </row>
    <row r="15" spans="1:10" ht="15">
      <c r="A15" s="167"/>
      <c r="B15" s="160"/>
      <c r="C15" s="29" t="s">
        <v>556</v>
      </c>
      <c r="D15" s="133"/>
      <c r="E15" s="133"/>
      <c r="F15" s="150"/>
      <c r="I15" s="14"/>
      <c r="J15" s="15"/>
    </row>
    <row r="16" spans="1:10" ht="15">
      <c r="A16" s="167"/>
      <c r="B16" s="160"/>
      <c r="C16" s="29" t="s">
        <v>557</v>
      </c>
      <c r="D16" s="133"/>
      <c r="E16" s="133"/>
      <c r="F16" s="150"/>
      <c r="I16" s="14"/>
      <c r="J16" s="15"/>
    </row>
    <row r="17" spans="1:10" ht="15">
      <c r="A17" s="167"/>
      <c r="B17" s="160"/>
      <c r="C17" s="29" t="s">
        <v>558</v>
      </c>
      <c r="D17" s="133"/>
      <c r="E17" s="133"/>
      <c r="F17" s="150"/>
      <c r="I17" s="14"/>
      <c r="J17" s="15"/>
    </row>
    <row r="18" spans="1:10" ht="15">
      <c r="A18" s="167"/>
      <c r="B18" s="160"/>
      <c r="C18" s="29" t="s">
        <v>559</v>
      </c>
      <c r="D18" s="133"/>
      <c r="E18" s="133"/>
      <c r="F18" s="150"/>
      <c r="I18" s="14"/>
      <c r="J18" s="15"/>
    </row>
    <row r="19" spans="1:10" ht="15">
      <c r="A19" s="167"/>
      <c r="B19" s="160"/>
      <c r="C19" s="29" t="s">
        <v>560</v>
      </c>
      <c r="D19" s="133"/>
      <c r="E19" s="133"/>
      <c r="F19" s="150"/>
      <c r="I19" s="14"/>
      <c r="J19" s="15"/>
    </row>
    <row r="20" spans="1:10" ht="15">
      <c r="A20" s="167"/>
      <c r="B20" s="160"/>
      <c r="C20" s="29" t="s">
        <v>561</v>
      </c>
      <c r="D20" s="133"/>
      <c r="E20" s="133"/>
      <c r="F20" s="150"/>
      <c r="I20" s="14"/>
      <c r="J20" s="15"/>
    </row>
    <row r="21" spans="1:10" ht="15">
      <c r="A21" s="167"/>
      <c r="B21" s="160"/>
      <c r="C21" s="29" t="s">
        <v>562</v>
      </c>
      <c r="D21" s="133"/>
      <c r="E21" s="133"/>
      <c r="F21" s="150"/>
      <c r="I21" s="14"/>
      <c r="J21" s="15"/>
    </row>
    <row r="22" spans="1:10" ht="25.5">
      <c r="A22" s="167"/>
      <c r="B22" s="160"/>
      <c r="C22" s="29" t="s">
        <v>563</v>
      </c>
      <c r="D22" s="133"/>
      <c r="E22" s="133"/>
      <c r="F22" s="150"/>
      <c r="I22" s="14"/>
      <c r="J22" s="15"/>
    </row>
    <row r="23" spans="1:10" ht="15">
      <c r="A23" s="167"/>
      <c r="B23" s="160"/>
      <c r="C23" s="29" t="s">
        <v>564</v>
      </c>
      <c r="D23" s="133"/>
      <c r="E23" s="133"/>
      <c r="F23" s="150"/>
      <c r="I23" s="14"/>
      <c r="J23" s="15"/>
    </row>
    <row r="24" spans="1:10" ht="15">
      <c r="A24" s="167"/>
      <c r="B24" s="160"/>
      <c r="C24" s="29" t="s">
        <v>565</v>
      </c>
      <c r="D24" s="133"/>
      <c r="E24" s="133"/>
      <c r="F24" s="150"/>
      <c r="I24" s="14"/>
      <c r="J24" s="15"/>
    </row>
    <row r="25" spans="1:10" ht="15">
      <c r="A25" s="167"/>
      <c r="B25" s="160"/>
      <c r="C25" s="29" t="s">
        <v>566</v>
      </c>
      <c r="D25" s="133"/>
      <c r="E25" s="133"/>
      <c r="F25" s="150"/>
      <c r="I25" s="14"/>
      <c r="J25" s="15"/>
    </row>
    <row r="26" spans="1:10" ht="25.5">
      <c r="A26" s="167"/>
      <c r="B26" s="160"/>
      <c r="C26" s="29" t="s">
        <v>567</v>
      </c>
      <c r="D26" s="133"/>
      <c r="E26" s="133"/>
      <c r="F26" s="150"/>
      <c r="I26" s="14"/>
      <c r="J26" s="15"/>
    </row>
    <row r="27" spans="1:10" ht="15">
      <c r="A27" s="169"/>
      <c r="B27" s="160"/>
      <c r="C27" s="30" t="s">
        <v>568</v>
      </c>
      <c r="D27" s="133"/>
      <c r="E27" s="133"/>
      <c r="F27" s="150"/>
    </row>
    <row r="28" spans="1:10" ht="25.5" customHeight="1">
      <c r="A28" s="170" t="s">
        <v>758</v>
      </c>
      <c r="B28" s="160" t="s">
        <v>569</v>
      </c>
      <c r="C28" s="30" t="s">
        <v>570</v>
      </c>
      <c r="D28" s="133" t="s">
        <v>94</v>
      </c>
      <c r="E28" s="133"/>
      <c r="F28" s="150">
        <v>700000000</v>
      </c>
      <c r="G28" s="148"/>
      <c r="H28" s="149"/>
      <c r="I28" s="149"/>
    </row>
    <row r="29" spans="1:10" ht="15">
      <c r="A29" s="166"/>
      <c r="B29" s="160"/>
      <c r="C29" s="30" t="s">
        <v>571</v>
      </c>
      <c r="D29" s="133"/>
      <c r="E29" s="133"/>
      <c r="F29" s="150"/>
    </row>
    <row r="30" spans="1:10" ht="25.5">
      <c r="A30" s="166"/>
      <c r="B30" s="160"/>
      <c r="C30" s="30" t="s">
        <v>572</v>
      </c>
      <c r="D30" s="133"/>
      <c r="E30" s="133"/>
      <c r="F30" s="150"/>
    </row>
    <row r="31" spans="1:10" ht="25.5">
      <c r="A31" s="166"/>
      <c r="B31" s="160"/>
      <c r="C31" s="30" t="s">
        <v>573</v>
      </c>
      <c r="D31" s="133"/>
      <c r="E31" s="133"/>
      <c r="F31" s="150"/>
    </row>
    <row r="32" spans="1:10" ht="25.5">
      <c r="A32" s="166"/>
      <c r="B32" s="160"/>
      <c r="C32" s="30" t="s">
        <v>574</v>
      </c>
      <c r="D32" s="133"/>
      <c r="E32" s="133"/>
      <c r="F32" s="150"/>
    </row>
    <row r="33" spans="1:6" ht="25.5">
      <c r="A33" s="166"/>
      <c r="B33" s="160"/>
      <c r="C33" s="30" t="s">
        <v>575</v>
      </c>
      <c r="D33" s="133"/>
      <c r="E33" s="133"/>
      <c r="F33" s="150"/>
    </row>
    <row r="34" spans="1:6" ht="15">
      <c r="A34" s="166"/>
      <c r="B34" s="160"/>
      <c r="C34" s="30" t="s">
        <v>576</v>
      </c>
      <c r="D34" s="133"/>
      <c r="E34" s="133"/>
      <c r="F34" s="150"/>
    </row>
    <row r="35" spans="1:6" ht="25.5">
      <c r="A35" s="166"/>
      <c r="B35" s="160"/>
      <c r="C35" s="30" t="s">
        <v>577</v>
      </c>
      <c r="D35" s="133"/>
      <c r="E35" s="133"/>
      <c r="F35" s="150"/>
    </row>
    <row r="36" spans="1:6" ht="25.5">
      <c r="A36" s="166"/>
      <c r="B36" s="160"/>
      <c r="C36" s="30" t="s">
        <v>578</v>
      </c>
      <c r="D36" s="133"/>
      <c r="E36" s="133"/>
      <c r="F36" s="150"/>
    </row>
    <row r="37" spans="1:6" ht="15">
      <c r="A37" s="166"/>
      <c r="B37" s="160"/>
      <c r="C37" s="30" t="s">
        <v>579</v>
      </c>
      <c r="D37" s="133"/>
      <c r="E37" s="133"/>
      <c r="F37" s="150"/>
    </row>
    <row r="38" spans="1:6" ht="87.75" customHeight="1">
      <c r="A38" s="166"/>
      <c r="B38" s="160" t="s">
        <v>609</v>
      </c>
      <c r="C38" s="29" t="s">
        <v>610</v>
      </c>
      <c r="D38" s="133" t="s">
        <v>101</v>
      </c>
      <c r="E38" s="133"/>
      <c r="F38" s="134">
        <v>250000000</v>
      </c>
    </row>
    <row r="39" spans="1:6" ht="57" customHeight="1">
      <c r="A39" s="166"/>
      <c r="B39" s="160"/>
      <c r="C39" s="29" t="s">
        <v>611</v>
      </c>
      <c r="D39" s="133"/>
      <c r="E39" s="133"/>
      <c r="F39" s="135"/>
    </row>
    <row r="40" spans="1:6" ht="54" customHeight="1">
      <c r="A40" s="166"/>
      <c r="B40" s="160"/>
      <c r="C40" s="29" t="s">
        <v>612</v>
      </c>
      <c r="D40" s="133"/>
      <c r="E40" s="133"/>
      <c r="F40" s="136"/>
    </row>
    <row r="41" spans="1:6" ht="25.5">
      <c r="A41" s="166"/>
      <c r="B41" s="160" t="s">
        <v>613</v>
      </c>
      <c r="C41" s="24" t="s">
        <v>614</v>
      </c>
      <c r="D41" s="133" t="s">
        <v>114</v>
      </c>
      <c r="E41" s="133"/>
      <c r="F41" s="155">
        <v>300000000</v>
      </c>
    </row>
    <row r="42" spans="1:6" ht="38.25">
      <c r="A42" s="166"/>
      <c r="B42" s="160"/>
      <c r="C42" s="24" t="s">
        <v>615</v>
      </c>
      <c r="D42" s="133"/>
      <c r="E42" s="133"/>
      <c r="F42" s="156"/>
    </row>
    <row r="43" spans="1:6" ht="51">
      <c r="A43" s="166"/>
      <c r="B43" s="160"/>
      <c r="C43" s="24" t="s">
        <v>616</v>
      </c>
      <c r="D43" s="133"/>
      <c r="E43" s="133"/>
      <c r="F43" s="156"/>
    </row>
    <row r="44" spans="1:6" ht="38.25">
      <c r="A44" s="166"/>
      <c r="B44" s="160"/>
      <c r="C44" s="24" t="s">
        <v>617</v>
      </c>
      <c r="D44" s="133"/>
      <c r="E44" s="133"/>
      <c r="F44" s="157"/>
    </row>
    <row r="45" spans="1:6" ht="38.25">
      <c r="A45" s="166"/>
      <c r="B45" s="160" t="s">
        <v>595</v>
      </c>
      <c r="C45" s="29" t="s">
        <v>596</v>
      </c>
      <c r="D45" s="133" t="s">
        <v>102</v>
      </c>
      <c r="E45" s="133"/>
      <c r="F45" s="139">
        <v>132000000</v>
      </c>
    </row>
    <row r="46" spans="1:6" ht="38.25">
      <c r="A46" s="166"/>
      <c r="B46" s="160"/>
      <c r="C46" s="29" t="s">
        <v>597</v>
      </c>
      <c r="D46" s="133"/>
      <c r="E46" s="133"/>
      <c r="F46" s="139"/>
    </row>
    <row r="47" spans="1:6" ht="25.5">
      <c r="A47" s="166"/>
      <c r="B47" s="160"/>
      <c r="C47" s="29" t="s">
        <v>598</v>
      </c>
      <c r="D47" s="133"/>
      <c r="E47" s="133"/>
      <c r="F47" s="139"/>
    </row>
    <row r="48" spans="1:6" ht="25.5">
      <c r="A48" s="166"/>
      <c r="B48" s="160"/>
      <c r="C48" s="29" t="s">
        <v>599</v>
      </c>
      <c r="D48" s="133"/>
      <c r="E48" s="133"/>
      <c r="F48" s="139"/>
    </row>
    <row r="49" spans="1:6" ht="25.5">
      <c r="A49" s="166"/>
      <c r="B49" s="161" t="s">
        <v>600</v>
      </c>
      <c r="C49" s="50" t="s">
        <v>601</v>
      </c>
      <c r="D49" s="142" t="s">
        <v>602</v>
      </c>
      <c r="E49" s="143"/>
      <c r="F49" s="134">
        <v>200000000</v>
      </c>
    </row>
    <row r="50" spans="1:6" ht="25.5">
      <c r="A50" s="166"/>
      <c r="B50" s="162"/>
      <c r="C50" s="50" t="s">
        <v>603</v>
      </c>
      <c r="D50" s="144"/>
      <c r="E50" s="145"/>
      <c r="F50" s="135"/>
    </row>
    <row r="51" spans="1:6" ht="25.5">
      <c r="A51" s="166"/>
      <c r="B51" s="162"/>
      <c r="C51" s="50" t="s">
        <v>604</v>
      </c>
      <c r="D51" s="144"/>
      <c r="E51" s="145"/>
      <c r="F51" s="135"/>
    </row>
    <row r="52" spans="1:6" ht="38.25">
      <c r="A52" s="166"/>
      <c r="B52" s="162"/>
      <c r="C52" s="50" t="s">
        <v>708</v>
      </c>
      <c r="D52" s="144"/>
      <c r="E52" s="145"/>
      <c r="F52" s="135"/>
    </row>
    <row r="53" spans="1:6" ht="38.25">
      <c r="A53" s="166"/>
      <c r="B53" s="162"/>
      <c r="C53" s="50" t="s">
        <v>709</v>
      </c>
      <c r="D53" s="144"/>
      <c r="E53" s="145"/>
      <c r="F53" s="135"/>
    </row>
    <row r="54" spans="1:6" ht="25.5">
      <c r="A54" s="166"/>
      <c r="B54" s="159"/>
      <c r="C54" s="50" t="s">
        <v>710</v>
      </c>
      <c r="D54" s="146"/>
      <c r="E54" s="147"/>
      <c r="F54" s="136"/>
    </row>
    <row r="55" spans="1:6" ht="63.75">
      <c r="A55" s="166"/>
      <c r="B55" s="160" t="s">
        <v>580</v>
      </c>
      <c r="C55" s="73" t="s">
        <v>711</v>
      </c>
      <c r="D55" s="133" t="s">
        <v>95</v>
      </c>
      <c r="E55" s="133"/>
      <c r="F55" s="150">
        <v>120672000</v>
      </c>
    </row>
    <row r="56" spans="1:6" ht="38.25">
      <c r="A56" s="166"/>
      <c r="B56" s="160"/>
      <c r="C56" s="50" t="s">
        <v>712</v>
      </c>
      <c r="D56" s="133"/>
      <c r="E56" s="133"/>
      <c r="F56" s="150"/>
    </row>
    <row r="57" spans="1:6" ht="25.5">
      <c r="A57" s="166"/>
      <c r="B57" s="160"/>
      <c r="C57" s="29" t="s">
        <v>581</v>
      </c>
      <c r="D57" s="133"/>
      <c r="E57" s="133"/>
      <c r="F57" s="150"/>
    </row>
    <row r="58" spans="1:6" ht="63.75">
      <c r="A58" s="166"/>
      <c r="B58" s="160"/>
      <c r="C58" s="29" t="s">
        <v>582</v>
      </c>
      <c r="D58" s="133"/>
      <c r="E58" s="133"/>
      <c r="F58" s="150"/>
    </row>
    <row r="59" spans="1:6" ht="38.25">
      <c r="A59" s="166"/>
      <c r="B59" s="160"/>
      <c r="C59" s="29" t="s">
        <v>583</v>
      </c>
      <c r="D59" s="133"/>
      <c r="E59" s="133"/>
      <c r="F59" s="150"/>
    </row>
    <row r="60" spans="1:6" ht="38.25">
      <c r="A60" s="166"/>
      <c r="B60" s="160"/>
      <c r="C60" s="29" t="s">
        <v>584</v>
      </c>
      <c r="D60" s="133"/>
      <c r="E60" s="133"/>
      <c r="F60" s="150"/>
    </row>
    <row r="61" spans="1:6" ht="38.25">
      <c r="A61" s="166"/>
      <c r="B61" s="160"/>
      <c r="C61" s="29" t="s">
        <v>585</v>
      </c>
      <c r="D61" s="133"/>
      <c r="E61" s="133"/>
      <c r="F61" s="150"/>
    </row>
    <row r="62" spans="1:6" ht="51">
      <c r="A62" s="166"/>
      <c r="B62" s="160"/>
      <c r="C62" s="50" t="s">
        <v>713</v>
      </c>
      <c r="D62" s="133"/>
      <c r="E62" s="133"/>
      <c r="F62" s="150"/>
    </row>
    <row r="63" spans="1:6" ht="42.75" customHeight="1">
      <c r="A63" s="166"/>
      <c r="B63" s="160" t="s">
        <v>586</v>
      </c>
      <c r="C63" s="29" t="s">
        <v>587</v>
      </c>
      <c r="D63" s="133" t="s">
        <v>98</v>
      </c>
      <c r="E63" s="133"/>
      <c r="F63" s="139">
        <v>151000000</v>
      </c>
    </row>
    <row r="64" spans="1:6" ht="25.5">
      <c r="A64" s="166"/>
      <c r="B64" s="160"/>
      <c r="C64" s="29" t="s">
        <v>588</v>
      </c>
      <c r="D64" s="133"/>
      <c r="E64" s="133"/>
      <c r="F64" s="139"/>
    </row>
    <row r="65" spans="1:6" ht="25.5">
      <c r="A65" s="166"/>
      <c r="B65" s="160"/>
      <c r="C65" s="29" t="s">
        <v>589</v>
      </c>
      <c r="D65" s="133"/>
      <c r="E65" s="133"/>
      <c r="F65" s="139"/>
    </row>
    <row r="66" spans="1:6" ht="45" customHeight="1">
      <c r="A66" s="166"/>
      <c r="B66" s="160" t="s">
        <v>590</v>
      </c>
      <c r="C66" s="29" t="s">
        <v>591</v>
      </c>
      <c r="D66" s="133" t="s">
        <v>99</v>
      </c>
      <c r="E66" s="133"/>
      <c r="F66" s="139">
        <v>125000000</v>
      </c>
    </row>
    <row r="67" spans="1:6" ht="38.25">
      <c r="A67" s="166"/>
      <c r="B67" s="160"/>
      <c r="C67" s="29" t="s">
        <v>592</v>
      </c>
      <c r="D67" s="133"/>
      <c r="E67" s="133"/>
      <c r="F67" s="139"/>
    </row>
    <row r="68" spans="1:6" ht="25.5">
      <c r="A68" s="166"/>
      <c r="B68" s="160"/>
      <c r="C68" s="29" t="s">
        <v>593</v>
      </c>
      <c r="D68" s="133"/>
      <c r="E68" s="133"/>
      <c r="F68" s="139"/>
    </row>
    <row r="69" spans="1:6" ht="38.25">
      <c r="A69" s="171"/>
      <c r="B69" s="160"/>
      <c r="C69" s="119" t="s">
        <v>594</v>
      </c>
      <c r="D69" s="133"/>
      <c r="E69" s="133"/>
      <c r="F69" s="139"/>
    </row>
    <row r="70" spans="1:6" ht="30" customHeight="1">
      <c r="A70" s="168" t="s">
        <v>759</v>
      </c>
      <c r="B70" s="160" t="s">
        <v>605</v>
      </c>
      <c r="C70" s="50" t="s">
        <v>714</v>
      </c>
      <c r="D70" s="133" t="s">
        <v>104</v>
      </c>
      <c r="E70" s="133"/>
      <c r="F70" s="139">
        <v>300000000</v>
      </c>
    </row>
    <row r="71" spans="1:6" ht="15">
      <c r="A71" s="167"/>
      <c r="B71" s="160"/>
      <c r="C71" s="50" t="s">
        <v>715</v>
      </c>
      <c r="D71" s="133"/>
      <c r="E71" s="133"/>
      <c r="F71" s="139"/>
    </row>
    <row r="72" spans="1:6" ht="15">
      <c r="A72" s="167"/>
      <c r="B72" s="160"/>
      <c r="C72" s="50" t="s">
        <v>716</v>
      </c>
      <c r="D72" s="133"/>
      <c r="E72" s="133"/>
      <c r="F72" s="139"/>
    </row>
    <row r="73" spans="1:6" ht="25.5">
      <c r="A73" s="167"/>
      <c r="B73" s="160"/>
      <c r="C73" s="50" t="s">
        <v>717</v>
      </c>
      <c r="D73" s="133"/>
      <c r="E73" s="133"/>
      <c r="F73" s="139"/>
    </row>
    <row r="74" spans="1:6" ht="25.5">
      <c r="A74" s="167"/>
      <c r="B74" s="160"/>
      <c r="C74" s="29" t="str">
        <f ca="1">+UPPER(C74:C83)</f>
        <v>ACTUALIZACION DE LA ESTRATIFICACION SOCIO-ECONOMICA URBANA Y RURAL DEL MUNICIPIO</v>
      </c>
      <c r="D74" s="133"/>
      <c r="E74" s="133"/>
      <c r="F74" s="139"/>
    </row>
    <row r="75" spans="1:6" ht="25.5">
      <c r="A75" s="167"/>
      <c r="B75" s="160"/>
      <c r="C75" s="29" t="str">
        <f ca="1">+UPPER(C75:C84)</f>
        <v>ACTUALIZACION CATASTRAL DEL 100% DE LOS PREDIOS DE LA ZONA RURAL</v>
      </c>
      <c r="D75" s="133"/>
      <c r="E75" s="133"/>
      <c r="F75" s="139"/>
    </row>
    <row r="76" spans="1:6" ht="30">
      <c r="A76" s="167"/>
      <c r="B76" s="160"/>
      <c r="C76" s="49" t="s">
        <v>718</v>
      </c>
      <c r="D76" s="133"/>
      <c r="E76" s="133"/>
      <c r="F76" s="139"/>
    </row>
    <row r="77" spans="1:6" ht="25.5">
      <c r="A77" s="167"/>
      <c r="B77" s="160"/>
      <c r="C77" s="29" t="str">
        <f ca="1">+UPPER(C77:C85)</f>
        <v>AMPLIACION DE COBERTURA DE ENERGIA ELECTRICA EN LA ZONA RURAL</v>
      </c>
      <c r="D77" s="133"/>
      <c r="E77" s="133"/>
      <c r="F77" s="139"/>
    </row>
    <row r="78" spans="1:6" ht="15" customHeight="1">
      <c r="A78" s="167"/>
      <c r="B78" s="161" t="s">
        <v>606</v>
      </c>
      <c r="C78" s="50" t="s">
        <v>719</v>
      </c>
      <c r="D78" s="133" t="s">
        <v>105</v>
      </c>
      <c r="E78" s="133"/>
      <c r="F78" s="139">
        <v>300000000</v>
      </c>
    </row>
    <row r="79" spans="1:6" ht="15">
      <c r="A79" s="167"/>
      <c r="B79" s="162"/>
      <c r="C79" s="50" t="s">
        <v>720</v>
      </c>
      <c r="D79" s="133"/>
      <c r="E79" s="133"/>
      <c r="F79" s="139"/>
    </row>
    <row r="80" spans="1:6" ht="15">
      <c r="A80" s="167"/>
      <c r="B80" s="162"/>
      <c r="C80" s="50" t="s">
        <v>721</v>
      </c>
      <c r="D80" s="133"/>
      <c r="E80" s="133"/>
      <c r="F80" s="139"/>
    </row>
    <row r="81" spans="1:6" ht="25.5">
      <c r="A81" s="167"/>
      <c r="B81" s="162"/>
      <c r="C81" s="119" t="s">
        <v>722</v>
      </c>
      <c r="D81" s="133"/>
      <c r="E81" s="133"/>
      <c r="F81" s="139"/>
    </row>
    <row r="82" spans="1:6" ht="25.5">
      <c r="A82" s="167"/>
      <c r="B82" s="162"/>
      <c r="C82" s="50" t="s">
        <v>723</v>
      </c>
      <c r="D82" s="133"/>
      <c r="E82" s="133"/>
      <c r="F82" s="139"/>
    </row>
    <row r="83" spans="1:6" ht="25.5">
      <c r="A83" s="167"/>
      <c r="B83" s="162"/>
      <c r="C83" s="50" t="s">
        <v>724</v>
      </c>
      <c r="D83" s="133"/>
      <c r="E83" s="133"/>
      <c r="F83" s="139"/>
    </row>
    <row r="84" spans="1:6" ht="15">
      <c r="A84" s="167"/>
      <c r="B84" s="162"/>
      <c r="C84" s="50" t="s">
        <v>725</v>
      </c>
      <c r="D84" s="133"/>
      <c r="E84" s="133"/>
      <c r="F84" s="139"/>
    </row>
    <row r="85" spans="1:6" ht="25.5">
      <c r="A85" s="167"/>
      <c r="B85" s="162"/>
      <c r="C85" s="50" t="s">
        <v>726</v>
      </c>
      <c r="D85" s="133"/>
      <c r="E85" s="133"/>
      <c r="F85" s="139"/>
    </row>
    <row r="86" spans="1:6" ht="25.5">
      <c r="A86" s="167"/>
      <c r="B86" s="159"/>
      <c r="C86" s="50" t="s">
        <v>727</v>
      </c>
      <c r="D86" s="133"/>
      <c r="E86" s="133"/>
      <c r="F86" s="139"/>
    </row>
    <row r="87" spans="1:6" ht="15" customHeight="1">
      <c r="A87" s="167"/>
      <c r="B87" s="140" t="s">
        <v>607</v>
      </c>
      <c r="C87" s="50" t="s">
        <v>608</v>
      </c>
      <c r="D87" s="142" t="s">
        <v>100</v>
      </c>
      <c r="E87" s="143"/>
      <c r="F87" s="155">
        <v>400000000</v>
      </c>
    </row>
    <row r="88" spans="1:6" ht="25.5">
      <c r="A88" s="167"/>
      <c r="B88" s="141"/>
      <c r="C88" s="53" t="s">
        <v>728</v>
      </c>
      <c r="D88" s="144"/>
      <c r="E88" s="145"/>
      <c r="F88" s="156"/>
    </row>
    <row r="89" spans="1:6" ht="15">
      <c r="A89" s="169"/>
      <c r="B89" s="141"/>
      <c r="C89" s="65" t="s">
        <v>607</v>
      </c>
      <c r="D89" s="146"/>
      <c r="E89" s="147"/>
      <c r="F89" s="157"/>
    </row>
    <row r="90" spans="1:6" ht="45.75" customHeight="1">
      <c r="A90" s="168" t="s">
        <v>757</v>
      </c>
      <c r="B90" s="160" t="s">
        <v>618</v>
      </c>
      <c r="C90" s="24" t="s">
        <v>619</v>
      </c>
      <c r="D90" s="133" t="s">
        <v>620</v>
      </c>
      <c r="E90" s="133"/>
      <c r="F90" s="134">
        <v>60000000</v>
      </c>
    </row>
    <row r="91" spans="1:6" ht="27.75" customHeight="1">
      <c r="A91" s="167"/>
      <c r="B91" s="160"/>
      <c r="C91" s="24" t="s">
        <v>261</v>
      </c>
      <c r="D91" s="133"/>
      <c r="E91" s="133"/>
      <c r="F91" s="136"/>
    </row>
    <row r="92" spans="1:6" ht="15" customHeight="1">
      <c r="A92" s="167"/>
      <c r="B92" s="163" t="s">
        <v>618</v>
      </c>
      <c r="C92" s="24" t="s">
        <v>621</v>
      </c>
      <c r="D92" s="133" t="s">
        <v>115</v>
      </c>
      <c r="E92" s="133"/>
      <c r="F92" s="134">
        <v>350000000</v>
      </c>
    </row>
    <row r="93" spans="1:6" ht="15">
      <c r="A93" s="167"/>
      <c r="B93" s="163"/>
      <c r="C93" s="24" t="s">
        <v>622</v>
      </c>
      <c r="D93" s="133"/>
      <c r="E93" s="133"/>
      <c r="F93" s="135"/>
    </row>
    <row r="94" spans="1:6" ht="15">
      <c r="A94" s="167"/>
      <c r="B94" s="163"/>
      <c r="C94" s="24" t="s">
        <v>623</v>
      </c>
      <c r="D94" s="133"/>
      <c r="E94" s="133"/>
      <c r="F94" s="135"/>
    </row>
    <row r="95" spans="1:6" ht="38.25">
      <c r="A95" s="167"/>
      <c r="B95" s="164" t="s">
        <v>729</v>
      </c>
      <c r="C95" s="24" t="s">
        <v>625</v>
      </c>
      <c r="D95" s="137" t="s">
        <v>113</v>
      </c>
      <c r="E95" s="138"/>
      <c r="F95" s="51">
        <v>250000000</v>
      </c>
    </row>
    <row r="96" spans="1:6" ht="15" customHeight="1">
      <c r="A96" s="168" t="s">
        <v>760</v>
      </c>
      <c r="B96" s="163" t="s">
        <v>730</v>
      </c>
      <c r="C96" s="24" t="s">
        <v>626</v>
      </c>
      <c r="D96" s="133" t="s">
        <v>108</v>
      </c>
      <c r="E96" s="133"/>
      <c r="F96" s="134">
        <v>165000000</v>
      </c>
    </row>
    <row r="97" spans="1:6" ht="15">
      <c r="A97" s="167"/>
      <c r="B97" s="163"/>
      <c r="C97" s="24" t="s">
        <v>627</v>
      </c>
      <c r="D97" s="133"/>
      <c r="E97" s="133"/>
      <c r="F97" s="135"/>
    </row>
    <row r="98" spans="1:6" ht="15" customHeight="1">
      <c r="A98" s="167"/>
      <c r="B98" s="163"/>
      <c r="C98" s="24" t="s">
        <v>628</v>
      </c>
      <c r="D98" s="133"/>
      <c r="E98" s="133"/>
      <c r="F98" s="135"/>
    </row>
    <row r="99" spans="1:6" ht="15" customHeight="1">
      <c r="A99" s="167"/>
      <c r="B99" s="163"/>
      <c r="C99" s="24" t="s">
        <v>629</v>
      </c>
      <c r="D99" s="133"/>
      <c r="E99" s="133"/>
      <c r="F99" s="135"/>
    </row>
    <row r="100" spans="1:6" ht="15" customHeight="1">
      <c r="A100" s="167"/>
      <c r="B100" s="163"/>
      <c r="C100" s="24" t="s">
        <v>630</v>
      </c>
      <c r="D100" s="133"/>
      <c r="E100" s="133"/>
      <c r="F100" s="135"/>
    </row>
    <row r="101" spans="1:6" ht="25.5">
      <c r="A101" s="167"/>
      <c r="B101" s="163"/>
      <c r="C101" s="24" t="s">
        <v>631</v>
      </c>
      <c r="D101" s="133"/>
      <c r="E101" s="133"/>
      <c r="F101" s="135"/>
    </row>
    <row r="102" spans="1:6" ht="15">
      <c r="A102" s="167"/>
      <c r="B102" s="163"/>
      <c r="C102" s="24" t="s">
        <v>632</v>
      </c>
      <c r="D102" s="133"/>
      <c r="E102" s="133"/>
      <c r="F102" s="135"/>
    </row>
    <row r="103" spans="1:6" ht="25.5">
      <c r="A103" s="167"/>
      <c r="B103" s="163"/>
      <c r="C103" s="24" t="s">
        <v>633</v>
      </c>
      <c r="D103" s="133"/>
      <c r="E103" s="133"/>
      <c r="F103" s="136"/>
    </row>
    <row r="104" spans="1:6" ht="15" customHeight="1">
      <c r="A104" s="167"/>
      <c r="B104" s="163" t="s">
        <v>731</v>
      </c>
      <c r="C104" s="24" t="s">
        <v>634</v>
      </c>
      <c r="D104" s="133" t="s">
        <v>635</v>
      </c>
      <c r="E104" s="133"/>
      <c r="F104" s="134">
        <v>50000000</v>
      </c>
    </row>
    <row r="105" spans="1:6" ht="25.5">
      <c r="A105" s="167"/>
      <c r="B105" s="163"/>
      <c r="C105" s="24" t="s">
        <v>636</v>
      </c>
      <c r="D105" s="133"/>
      <c r="E105" s="133"/>
      <c r="F105" s="136"/>
    </row>
    <row r="106" spans="1:6" ht="38.25">
      <c r="A106" s="167"/>
      <c r="B106" s="163" t="s">
        <v>732</v>
      </c>
      <c r="C106" s="24" t="s">
        <v>637</v>
      </c>
      <c r="D106" s="133" t="s">
        <v>638</v>
      </c>
      <c r="E106" s="133"/>
      <c r="F106" s="134">
        <v>60000000</v>
      </c>
    </row>
    <row r="107" spans="1:6" ht="25.5">
      <c r="A107" s="167"/>
      <c r="B107" s="163"/>
      <c r="C107" s="24" t="s">
        <v>639</v>
      </c>
      <c r="D107" s="133"/>
      <c r="E107" s="133"/>
      <c r="F107" s="135"/>
    </row>
    <row r="108" spans="1:6" ht="38.25">
      <c r="A108" s="167"/>
      <c r="B108" s="163"/>
      <c r="C108" s="24" t="s">
        <v>640</v>
      </c>
      <c r="D108" s="133"/>
      <c r="E108" s="133"/>
      <c r="F108" s="135"/>
    </row>
    <row r="109" spans="1:6" ht="15" customHeight="1">
      <c r="A109" s="167"/>
      <c r="B109" s="163"/>
      <c r="C109" s="24" t="s">
        <v>641</v>
      </c>
      <c r="D109" s="133"/>
      <c r="E109" s="133"/>
      <c r="F109" s="135"/>
    </row>
    <row r="110" spans="1:6" ht="15">
      <c r="A110" s="167"/>
      <c r="B110" s="163"/>
      <c r="C110" s="24" t="s">
        <v>642</v>
      </c>
      <c r="D110" s="133"/>
      <c r="E110" s="133"/>
      <c r="F110" s="135"/>
    </row>
    <row r="111" spans="1:6" ht="15">
      <c r="A111" s="169"/>
      <c r="B111" s="163"/>
      <c r="C111" s="24" t="s">
        <v>643</v>
      </c>
      <c r="D111" s="133"/>
      <c r="E111" s="133"/>
      <c r="F111" s="136"/>
    </row>
  </sheetData>
  <mergeCells count="65">
    <mergeCell ref="A90:A95"/>
    <mergeCell ref="A96:A111"/>
    <mergeCell ref="A3:A9"/>
    <mergeCell ref="A10:A27"/>
    <mergeCell ref="A28:A69"/>
    <mergeCell ref="A70:A89"/>
    <mergeCell ref="B1:C1"/>
    <mergeCell ref="B2:F2"/>
    <mergeCell ref="B3:B9"/>
    <mergeCell ref="D3:E3"/>
    <mergeCell ref="D4:E9"/>
    <mergeCell ref="F4:F9"/>
    <mergeCell ref="B10:B27"/>
    <mergeCell ref="D10:E27"/>
    <mergeCell ref="F10:F27"/>
    <mergeCell ref="B28:B37"/>
    <mergeCell ref="D28:E37"/>
    <mergeCell ref="F28:F37"/>
    <mergeCell ref="G28:I28"/>
    <mergeCell ref="B55:B62"/>
    <mergeCell ref="D55:E62"/>
    <mergeCell ref="F55:F62"/>
    <mergeCell ref="B63:B65"/>
    <mergeCell ref="D63:E65"/>
    <mergeCell ref="F63:F65"/>
    <mergeCell ref="D49:E54"/>
    <mergeCell ref="F49:F54"/>
    <mergeCell ref="B49:B54"/>
    <mergeCell ref="B38:B40"/>
    <mergeCell ref="D38:E40"/>
    <mergeCell ref="F38:F40"/>
    <mergeCell ref="B41:B44"/>
    <mergeCell ref="D41:E44"/>
    <mergeCell ref="F41:F44"/>
    <mergeCell ref="B66:B69"/>
    <mergeCell ref="D66:E69"/>
    <mergeCell ref="F66:F69"/>
    <mergeCell ref="B45:B48"/>
    <mergeCell ref="D45:E48"/>
    <mergeCell ref="F45:F48"/>
    <mergeCell ref="B70:B77"/>
    <mergeCell ref="D70:E77"/>
    <mergeCell ref="F70:F77"/>
    <mergeCell ref="B78:B86"/>
    <mergeCell ref="B87:B89"/>
    <mergeCell ref="D87:E89"/>
    <mergeCell ref="F87:F89"/>
    <mergeCell ref="D78:E86"/>
    <mergeCell ref="F78:F86"/>
    <mergeCell ref="B90:B91"/>
    <mergeCell ref="D90:E91"/>
    <mergeCell ref="F90:F91"/>
    <mergeCell ref="B92:B94"/>
    <mergeCell ref="D92:E94"/>
    <mergeCell ref="F92:F94"/>
    <mergeCell ref="B106:B111"/>
    <mergeCell ref="D106:E111"/>
    <mergeCell ref="F106:F111"/>
    <mergeCell ref="D95:E95"/>
    <mergeCell ref="B96:B103"/>
    <mergeCell ref="D96:E103"/>
    <mergeCell ref="F96:F103"/>
    <mergeCell ref="B104:B105"/>
    <mergeCell ref="D104:E105"/>
    <mergeCell ref="F104:F105"/>
  </mergeCells>
  <printOptions horizontalCentered="1" verticalCentered="1"/>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dimension ref="A1:D26"/>
  <sheetViews>
    <sheetView topLeftCell="A9" workbookViewId="0">
      <selection activeCell="C1" sqref="C1:C24"/>
    </sheetView>
  </sheetViews>
  <sheetFormatPr baseColWidth="10" defaultRowHeight="15"/>
  <cols>
    <col min="1" max="1" width="17.7109375" customWidth="1"/>
    <col min="2" max="2" width="56" style="38" customWidth="1"/>
    <col min="3" max="3" width="22.5703125" customWidth="1"/>
    <col min="4" max="4" width="13.140625" customWidth="1"/>
  </cols>
  <sheetData>
    <row r="1" spans="1:4" ht="46.5">
      <c r="A1" s="31" t="s">
        <v>644</v>
      </c>
      <c r="B1" s="32" t="s">
        <v>645</v>
      </c>
      <c r="C1" s="33">
        <v>19459490</v>
      </c>
      <c r="D1" s="34">
        <v>41288</v>
      </c>
    </row>
    <row r="2" spans="1:4" ht="24">
      <c r="A2" s="31" t="s">
        <v>646</v>
      </c>
      <c r="B2" s="32" t="s">
        <v>285</v>
      </c>
      <c r="C2" s="33">
        <v>24000000</v>
      </c>
      <c r="D2" s="34">
        <v>41292</v>
      </c>
    </row>
    <row r="3" spans="1:4">
      <c r="A3" s="31" t="s">
        <v>647</v>
      </c>
      <c r="B3" s="32" t="s">
        <v>648</v>
      </c>
      <c r="C3" s="33">
        <v>2300000000</v>
      </c>
      <c r="D3" s="34">
        <v>41328</v>
      </c>
    </row>
    <row r="4" spans="1:4" ht="24">
      <c r="A4" s="31" t="s">
        <v>649</v>
      </c>
      <c r="B4" s="32" t="s">
        <v>650</v>
      </c>
      <c r="C4" s="33">
        <v>1000000000</v>
      </c>
      <c r="D4" s="34">
        <v>41383</v>
      </c>
    </row>
    <row r="5" spans="1:4" ht="24">
      <c r="A5" s="31" t="s">
        <v>254</v>
      </c>
      <c r="B5" s="32" t="s">
        <v>651</v>
      </c>
      <c r="C5" s="33">
        <v>90000000</v>
      </c>
      <c r="D5" s="34">
        <v>41321</v>
      </c>
    </row>
    <row r="6" spans="1:4">
      <c r="A6" s="31" t="s">
        <v>112</v>
      </c>
      <c r="B6" s="32" t="s">
        <v>652</v>
      </c>
      <c r="C6" s="33">
        <v>700000000</v>
      </c>
      <c r="D6" s="34">
        <v>41320</v>
      </c>
    </row>
    <row r="7" spans="1:4">
      <c r="A7" s="31" t="s">
        <v>106</v>
      </c>
      <c r="B7" s="32" t="s">
        <v>653</v>
      </c>
      <c r="C7" s="33">
        <v>152000000</v>
      </c>
      <c r="D7" s="34">
        <v>41306</v>
      </c>
    </row>
    <row r="8" spans="1:4" ht="24">
      <c r="A8" s="31" t="s">
        <v>96</v>
      </c>
      <c r="B8" s="32" t="s">
        <v>654</v>
      </c>
      <c r="C8" s="33">
        <v>620000000</v>
      </c>
      <c r="D8" s="34">
        <v>41319</v>
      </c>
    </row>
    <row r="9" spans="1:4">
      <c r="A9" s="31" t="s">
        <v>98</v>
      </c>
      <c r="B9" s="32" t="s">
        <v>655</v>
      </c>
      <c r="C9" s="33">
        <v>151000000</v>
      </c>
      <c r="D9" s="34">
        <v>41319</v>
      </c>
    </row>
    <row r="10" spans="1:4" ht="24">
      <c r="A10" s="31" t="s">
        <v>95</v>
      </c>
      <c r="B10" s="32" t="s">
        <v>656</v>
      </c>
      <c r="C10" s="33">
        <v>120672000</v>
      </c>
      <c r="D10" s="34">
        <v>41319</v>
      </c>
    </row>
    <row r="11" spans="1:4" ht="24">
      <c r="A11" s="31" t="s">
        <v>99</v>
      </c>
      <c r="B11" s="32" t="s">
        <v>657</v>
      </c>
      <c r="C11" s="33">
        <v>125000000</v>
      </c>
      <c r="D11" s="34">
        <v>41320</v>
      </c>
    </row>
    <row r="12" spans="1:4">
      <c r="A12" s="31" t="s">
        <v>102</v>
      </c>
      <c r="B12" s="32" t="s">
        <v>658</v>
      </c>
      <c r="C12" s="33">
        <v>132000000</v>
      </c>
      <c r="D12" s="34">
        <v>41319</v>
      </c>
    </row>
    <row r="13" spans="1:4">
      <c r="A13" s="31" t="s">
        <v>602</v>
      </c>
      <c r="B13" s="32" t="s">
        <v>659</v>
      </c>
      <c r="C13" s="33">
        <v>200000000</v>
      </c>
      <c r="D13" s="34">
        <v>41319</v>
      </c>
    </row>
    <row r="14" spans="1:4">
      <c r="A14" s="31" t="s">
        <v>104</v>
      </c>
      <c r="B14" s="32" t="s">
        <v>605</v>
      </c>
      <c r="C14" s="33">
        <v>300000000</v>
      </c>
      <c r="D14" s="34">
        <v>41319</v>
      </c>
    </row>
    <row r="15" spans="1:4">
      <c r="A15" s="31" t="s">
        <v>105</v>
      </c>
      <c r="B15" s="32" t="s">
        <v>606</v>
      </c>
      <c r="C15" s="33">
        <v>300000000</v>
      </c>
      <c r="D15" s="34">
        <v>41319</v>
      </c>
    </row>
    <row r="16" spans="1:4">
      <c r="A16" s="31" t="s">
        <v>100</v>
      </c>
      <c r="B16" s="32" t="s">
        <v>607</v>
      </c>
      <c r="C16" s="33">
        <v>420000000</v>
      </c>
      <c r="D16" s="34">
        <v>41319</v>
      </c>
    </row>
    <row r="17" spans="1:4">
      <c r="A17" s="31" t="s">
        <v>101</v>
      </c>
      <c r="B17" s="32" t="s">
        <v>618</v>
      </c>
      <c r="C17" s="33">
        <v>250000000</v>
      </c>
      <c r="D17" s="34">
        <v>41319</v>
      </c>
    </row>
    <row r="18" spans="1:4" ht="24">
      <c r="A18" s="31" t="s">
        <v>114</v>
      </c>
      <c r="B18" s="32" t="s">
        <v>660</v>
      </c>
      <c r="C18" s="33">
        <v>200000000</v>
      </c>
      <c r="D18" s="34">
        <v>41319</v>
      </c>
    </row>
    <row r="19" spans="1:4" ht="46.5">
      <c r="A19" s="31" t="s">
        <v>113</v>
      </c>
      <c r="B19" s="32" t="s">
        <v>624</v>
      </c>
      <c r="C19" s="33">
        <v>250000000</v>
      </c>
      <c r="D19" s="34">
        <v>41319</v>
      </c>
    </row>
    <row r="20" spans="1:4" ht="57.75">
      <c r="A20" s="31" t="s">
        <v>108</v>
      </c>
      <c r="B20" s="32" t="s">
        <v>661</v>
      </c>
      <c r="C20" s="33">
        <v>165000000</v>
      </c>
      <c r="D20" s="34">
        <v>41319</v>
      </c>
    </row>
    <row r="21" spans="1:4" ht="69">
      <c r="A21" s="31" t="s">
        <v>635</v>
      </c>
      <c r="B21" s="32" t="s">
        <v>662</v>
      </c>
      <c r="C21" s="33">
        <v>50000000</v>
      </c>
      <c r="D21" s="34">
        <v>41319</v>
      </c>
    </row>
    <row r="22" spans="1:4" ht="35.25">
      <c r="A22" s="31" t="s">
        <v>638</v>
      </c>
      <c r="B22" s="32" t="s">
        <v>663</v>
      </c>
      <c r="C22" s="33">
        <v>60000000</v>
      </c>
      <c r="D22" s="34">
        <v>41319</v>
      </c>
    </row>
    <row r="23" spans="1:4" ht="57.75">
      <c r="A23" s="31" t="s">
        <v>115</v>
      </c>
      <c r="B23" s="32" t="s">
        <v>664</v>
      </c>
      <c r="C23" s="33">
        <v>350000000</v>
      </c>
      <c r="D23" s="34">
        <v>41330</v>
      </c>
    </row>
    <row r="24" spans="1:4">
      <c r="A24" s="31" t="s">
        <v>620</v>
      </c>
      <c r="B24" s="32" t="s">
        <v>665</v>
      </c>
      <c r="C24" s="33">
        <v>60000000</v>
      </c>
      <c r="D24" s="34">
        <v>41330</v>
      </c>
    </row>
    <row r="25" spans="1:4">
      <c r="A25" s="153"/>
      <c r="B25" s="153"/>
      <c r="C25" s="153"/>
      <c r="D25" s="154"/>
    </row>
    <row r="26" spans="1:4" ht="15.75" thickBot="1">
      <c r="A26" s="35"/>
      <c r="B26" s="36"/>
      <c r="C26" s="35"/>
      <c r="D26" s="37"/>
    </row>
  </sheetData>
  <mergeCells count="1">
    <mergeCell ref="A25:D25"/>
  </mergeCells>
  <hyperlinks>
    <hyperlink ref="A2" r:id="rId1" display="http://gestiontransparente.com/SujetosControl/hstProyecto.aspx?P1=000107&amp;P6=2012-05-209-79&amp;"/>
    <hyperlink ref="A3" r:id="rId2" display="http://gestiontransparente.com/SujetosControl/hstProyecto.aspx?P1=000107&amp;P6=2012-05.209-102&amp;"/>
    <hyperlink ref="A4" r:id="rId3" display="http://gestiontransparente.com/SujetosControl/hstProyecto.aspx?P1=000107&amp;P6=2012-05209-83&amp;"/>
    <hyperlink ref="A5" r:id="rId4" display="http://gestiontransparente.com/SujetosControl/hstProyecto.aspx?P1=000107&amp;P6=2012-05209-89&amp;"/>
    <hyperlink ref="A6" r:id="rId5" display="http://gestiontransparente.com/SujetosControl/hstProyecto.aspx?P1=000107&amp;P6=2013-05-209-004&amp;"/>
    <hyperlink ref="A7" r:id="rId6" display="http://gestiontransparente.com/SujetosControl/hstProyecto.aspx?P1=000107&amp;P6=2013-05-209-01&amp;"/>
    <hyperlink ref="A8" r:id="rId7" display="http://gestiontransparente.com/SujetosControl/hstProyecto.aspx?P1=000107&amp;P6=2013-05-209-02&amp;"/>
    <hyperlink ref="A9" r:id="rId8" display="http://gestiontransparente.com/SujetosControl/hstProyecto.aspx?P1=000107&amp;P6=2013-05-209-03&amp;"/>
    <hyperlink ref="A10" r:id="rId9" display="http://gestiontransparente.com/SujetosControl/hstProyecto.aspx?P1=000107&amp;P6=2013-05-209-05&amp;"/>
    <hyperlink ref="A11" r:id="rId10" display="http://gestiontransparente.com/SujetosControl/hstProyecto.aspx?P1=000107&amp;P6=2013-05-209-06&amp;"/>
    <hyperlink ref="A12" r:id="rId11" display="http://gestiontransparente.com/SujetosControl/hstProyecto.aspx?P1=000107&amp;P6=2013-05-209-07&amp;"/>
    <hyperlink ref="A13" r:id="rId12" display="http://gestiontransparente.com/SujetosControl/hstProyecto.aspx?P1=000107&amp;P6=2013-05-209-08&amp;"/>
    <hyperlink ref="A14" r:id="rId13" display="http://gestiontransparente.com/SujetosControl/hstProyecto.aspx?P1=000107&amp;P6=2013-05-209-09&amp;"/>
    <hyperlink ref="A15" r:id="rId14" display="http://gestiontransparente.com/SujetosControl/hstProyecto.aspx?P1=000107&amp;P6=2013-05-209-10&amp;"/>
    <hyperlink ref="A16" r:id="rId15" display="http://gestiontransparente.com/SujetosControl/hstProyecto.aspx?P1=000107&amp;P6=2013-05-209-11&amp;"/>
    <hyperlink ref="A17" r:id="rId16" display="http://gestiontransparente.com/SujetosControl/hstProyecto.aspx?P1=000107&amp;P6=2013-05-209-12&amp;"/>
    <hyperlink ref="A18" r:id="rId17" display="http://gestiontransparente.com/SujetosControl/hstProyecto.aspx?P1=000107&amp;P6=2013-05-209-13&amp;"/>
    <hyperlink ref="A19" r:id="rId18" display="http://gestiontransparente.com/SujetosControl/hstProyecto.aspx?P1=000107&amp;P6=2013-05-209-14&amp;"/>
    <hyperlink ref="A20" r:id="rId19" display="http://gestiontransparente.com/SujetosControl/hstProyecto.aspx?P1=000107&amp;P6=2013-05-209-15&amp;"/>
    <hyperlink ref="A21" r:id="rId20" display="http://gestiontransparente.com/SujetosControl/hstProyecto.aspx?P1=000107&amp;P6=2013-05-209-16&amp;"/>
    <hyperlink ref="A22" r:id="rId21" display="http://gestiontransparente.com/SujetosControl/hstProyecto.aspx?P1=000107&amp;P6=2013-05-209-17&amp;"/>
    <hyperlink ref="A23" r:id="rId22" display="http://gestiontransparente.com/SujetosControl/hstProyecto.aspx?P1=000107&amp;P6=2013-05-209-18&amp;"/>
    <hyperlink ref="A24" r:id="rId23" display="http://gestiontransparente.com/SujetosControl/hstProyecto.aspx?P1=000107&amp;P6=2013-05-209-19&amp;"/>
  </hyperlinks>
  <pageMargins left="0.7" right="0.7" top="0.75" bottom="0.75" header="0.3" footer="0.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 PROYEC 2012</vt:lpstr>
      <vt:lpstr>REG PROYEC DEPENDENCIAS 2013</vt:lpstr>
      <vt:lpstr>2013</vt:lpstr>
      <vt:lpstr>REGISTRO CONTRALORIA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Usuario</cp:lastModifiedBy>
  <cp:lastPrinted>2013-08-24T13:36:19Z</cp:lastPrinted>
  <dcterms:created xsi:type="dcterms:W3CDTF">2013-05-22T20:03:55Z</dcterms:created>
  <dcterms:modified xsi:type="dcterms:W3CDTF">2013-10-07T23:15:44Z</dcterms:modified>
</cp:coreProperties>
</file>